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rik\Desktop\Blokholds\"/>
    </mc:Choice>
  </mc:AlternateContent>
  <bookViews>
    <workbookView xWindow="-120" yWindow="-120" windowWidth="29040" windowHeight="15720" firstSheet="1" activeTab="1"/>
  </bookViews>
  <sheets>
    <sheet name="info" sheetId="1" r:id="rId1"/>
    <sheet name="Blokholds-ordeer" sheetId="2" r:id="rId2"/>
  </sheets>
  <definedNames>
    <definedName name="Z_D8989337_B290_44A9_8E0B_1D31DA495A27_.wvu.Cols" localSheetId="1">'Blokholds-ordeer'!$Z:$XFD</definedName>
  </definedNames>
  <calcPr calcId="162913"/>
  <extLst>
    <ext uri="GoogleSheetsCustomDataVersion2">
      <go:sheetsCustomData xmlns:go="http://customooxmlschemas.google.com/" r:id="rId6" roundtripDataChecksum="M3KKeObaHOMMlJjgn4BdG+qQ1UiuoYkdMThemADmuXw="/>
    </ext>
  </extLst>
</workbook>
</file>

<file path=xl/calcChain.xml><?xml version="1.0" encoding="utf-8"?>
<calcChain xmlns="http://schemas.openxmlformats.org/spreadsheetml/2006/main">
  <c r="Y11" i="2" l="1"/>
  <c r="Y20" i="2" l="1"/>
  <c r="W39" i="2" l="1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X20" i="2"/>
  <c r="Y19" i="2"/>
  <c r="X19" i="2"/>
  <c r="Y18" i="2"/>
  <c r="X18" i="2"/>
  <c r="Y17" i="2"/>
  <c r="X17" i="2"/>
  <c r="Y16" i="2"/>
  <c r="X16" i="2"/>
  <c r="Y15" i="2"/>
  <c r="X15" i="2"/>
  <c r="Y14" i="2"/>
  <c r="X14" i="2"/>
  <c r="Y13" i="2"/>
  <c r="X13" i="2"/>
  <c r="Y12" i="2"/>
  <c r="X12" i="2"/>
  <c r="X11" i="2"/>
  <c r="L5" i="2"/>
  <c r="F42" i="2" l="1"/>
  <c r="F44" i="2"/>
  <c r="Y5" i="2" s="1"/>
  <c r="F43" i="2"/>
  <c r="Y3" i="2"/>
  <c r="Y4" i="2"/>
</calcChain>
</file>

<file path=xl/sharedStrings.xml><?xml version="1.0" encoding="utf-8"?>
<sst xmlns="http://schemas.openxmlformats.org/spreadsheetml/2006/main" count="132" uniqueCount="94">
  <si>
    <t>Company Name</t>
  </si>
  <si>
    <t>Street</t>
  </si>
  <si>
    <t>Postcode, City</t>
  </si>
  <si>
    <t>Country</t>
  </si>
  <si>
    <t>Vat-Number</t>
  </si>
  <si>
    <t>Telephone</t>
  </si>
  <si>
    <t>E-Mail</t>
  </si>
  <si>
    <t>Company name:</t>
  </si>
  <si>
    <t>Total Holds</t>
  </si>
  <si>
    <t>Total Sets</t>
  </si>
  <si>
    <t>Date:</t>
  </si>
  <si>
    <t>Total Price net</t>
  </si>
  <si>
    <t>Price +5%</t>
  </si>
  <si>
    <t>Art.-No.</t>
  </si>
  <si>
    <t>Name</t>
  </si>
  <si>
    <t>Size</t>
  </si>
  <si>
    <t>Holds in Set</t>
  </si>
  <si>
    <t>Price</t>
  </si>
  <si>
    <t>White</t>
  </si>
  <si>
    <t>Black</t>
  </si>
  <si>
    <t>Blue</t>
  </si>
  <si>
    <t xml:space="preserve"> Red</t>
  </si>
  <si>
    <t>Yellow</t>
  </si>
  <si>
    <t>Green</t>
  </si>
  <si>
    <t>Orange</t>
  </si>
  <si>
    <t>Brown</t>
  </si>
  <si>
    <t>Violet</t>
  </si>
  <si>
    <t>Purple</t>
  </si>
  <si>
    <t>Mint</t>
  </si>
  <si>
    <t>Pink Pastel</t>
  </si>
  <si>
    <t xml:space="preserve">Light Grey </t>
  </si>
  <si>
    <t>Dark Grey</t>
  </si>
  <si>
    <t>Pink Fluo</t>
  </si>
  <si>
    <t>Orange Fluo</t>
  </si>
  <si>
    <t>Green Fluo</t>
  </si>
  <si>
    <t>Yellow Fluo</t>
  </si>
  <si>
    <t>Number of Holds</t>
  </si>
  <si>
    <r>
      <rPr>
        <b/>
        <sz val="28"/>
        <color theme="0"/>
        <rFont val="Calibri"/>
      </rPr>
      <t>CURVES</t>
    </r>
    <r>
      <rPr>
        <b/>
        <sz val="28"/>
        <color theme="1"/>
        <rFont val="Calibri"/>
      </rPr>
      <t xml:space="preserve">    </t>
    </r>
    <r>
      <rPr>
        <b/>
        <sz val="28"/>
        <color theme="0"/>
        <rFont val="Calibri"/>
      </rPr>
      <t>PE</t>
    </r>
  </si>
  <si>
    <t>Footholds</t>
  </si>
  <si>
    <t>XS</t>
  </si>
  <si>
    <r>
      <rPr>
        <sz val="14"/>
        <color theme="1"/>
        <rFont val="Calibri"/>
      </rPr>
      <t xml:space="preserve">Juggy Curves </t>
    </r>
    <r>
      <rPr>
        <b/>
        <sz val="14"/>
        <color theme="1"/>
        <rFont val="Calibri"/>
      </rPr>
      <t>M</t>
    </r>
  </si>
  <si>
    <t>M</t>
  </si>
  <si>
    <r>
      <rPr>
        <sz val="14"/>
        <color theme="1"/>
        <rFont val="Calibri"/>
      </rPr>
      <t xml:space="preserve">Juggy Curves </t>
    </r>
    <r>
      <rPr>
        <b/>
        <sz val="14"/>
        <color theme="1"/>
        <rFont val="Calibri"/>
      </rPr>
      <t>L</t>
    </r>
  </si>
  <si>
    <t>L</t>
  </si>
  <si>
    <r>
      <rPr>
        <sz val="14"/>
        <color theme="1"/>
        <rFont val="Calibri"/>
      </rPr>
      <t xml:space="preserve">Juggy Curves </t>
    </r>
    <r>
      <rPr>
        <b/>
        <sz val="14"/>
        <color theme="1"/>
        <rFont val="Calibri"/>
      </rPr>
      <t>XL</t>
    </r>
  </si>
  <si>
    <t>XL</t>
  </si>
  <si>
    <r>
      <rPr>
        <sz val="14"/>
        <color theme="1"/>
        <rFont val="Calibri"/>
      </rPr>
      <t xml:space="preserve">Juggy Curves </t>
    </r>
    <r>
      <rPr>
        <b/>
        <sz val="14"/>
        <color theme="1"/>
        <rFont val="Calibri"/>
      </rPr>
      <t>XXL</t>
    </r>
  </si>
  <si>
    <t>XXL</t>
  </si>
  <si>
    <r>
      <rPr>
        <sz val="14"/>
        <color theme="1"/>
        <rFont val="Calibri"/>
      </rPr>
      <t xml:space="preserve">Slopy Curves </t>
    </r>
    <r>
      <rPr>
        <b/>
        <sz val="14"/>
        <color theme="1"/>
        <rFont val="Calibri"/>
      </rPr>
      <t>M</t>
    </r>
  </si>
  <si>
    <r>
      <rPr>
        <sz val="14"/>
        <color theme="1"/>
        <rFont val="Calibri"/>
      </rPr>
      <t xml:space="preserve">Slopy Curves </t>
    </r>
    <r>
      <rPr>
        <b/>
        <sz val="14"/>
        <color theme="1"/>
        <rFont val="Calibri"/>
      </rPr>
      <t>L</t>
    </r>
  </si>
  <si>
    <r>
      <rPr>
        <sz val="14"/>
        <color theme="1"/>
        <rFont val="Calibri"/>
      </rPr>
      <t xml:space="preserve">Slopy Curves </t>
    </r>
    <r>
      <rPr>
        <b/>
        <sz val="14"/>
        <color theme="1"/>
        <rFont val="Calibri"/>
      </rPr>
      <t>XL</t>
    </r>
  </si>
  <si>
    <r>
      <rPr>
        <sz val="14"/>
        <color theme="1"/>
        <rFont val="Calibri"/>
      </rPr>
      <t xml:space="preserve">Slopy Curves </t>
    </r>
    <r>
      <rPr>
        <b/>
        <sz val="14"/>
        <color theme="1"/>
        <rFont val="Calibri"/>
      </rPr>
      <t>XXL</t>
    </r>
  </si>
  <si>
    <r>
      <rPr>
        <sz val="14"/>
        <color theme="1"/>
        <rFont val="Calibri"/>
      </rPr>
      <t xml:space="preserve">Curves </t>
    </r>
    <r>
      <rPr>
        <b/>
        <sz val="14"/>
        <color theme="1"/>
        <rFont val="Calibri"/>
      </rPr>
      <t>Full Set</t>
    </r>
  </si>
  <si>
    <t xml:space="preserve">Screw-Ons </t>
  </si>
  <si>
    <t>XXS</t>
  </si>
  <si>
    <t>SOON</t>
  </si>
  <si>
    <t>Slopy Footholds</t>
  </si>
  <si>
    <t>Incut Footholds</t>
  </si>
  <si>
    <r>
      <rPr>
        <sz val="14"/>
        <color theme="1"/>
        <rFont val="Calibri"/>
      </rPr>
      <t xml:space="preserve">Open Crimps </t>
    </r>
    <r>
      <rPr>
        <b/>
        <sz val="14"/>
        <color theme="1"/>
        <rFont val="Calibri"/>
      </rPr>
      <t>S</t>
    </r>
  </si>
  <si>
    <t>S</t>
  </si>
  <si>
    <r>
      <rPr>
        <sz val="14"/>
        <color theme="1"/>
        <rFont val="Calibri"/>
      </rPr>
      <t xml:space="preserve">Incut Crimps </t>
    </r>
    <r>
      <rPr>
        <b/>
        <sz val="14"/>
        <color theme="1"/>
        <rFont val="Calibri"/>
      </rPr>
      <t>S</t>
    </r>
  </si>
  <si>
    <r>
      <rPr>
        <sz val="14"/>
        <color theme="1"/>
        <rFont val="Calibri"/>
      </rPr>
      <t xml:space="preserve">Incut Crimps </t>
    </r>
    <r>
      <rPr>
        <b/>
        <sz val="14"/>
        <color theme="1"/>
        <rFont val="Calibri"/>
      </rPr>
      <t>M</t>
    </r>
  </si>
  <si>
    <r>
      <rPr>
        <sz val="14"/>
        <color theme="1"/>
        <rFont val="Calibri"/>
      </rPr>
      <t xml:space="preserve">Incut Edges </t>
    </r>
    <r>
      <rPr>
        <b/>
        <sz val="14"/>
        <color theme="1"/>
        <rFont val="Calibri"/>
      </rPr>
      <t>L</t>
    </r>
  </si>
  <si>
    <r>
      <rPr>
        <sz val="14"/>
        <color theme="1"/>
        <rFont val="Calibri"/>
      </rPr>
      <t xml:space="preserve">Incut Plates </t>
    </r>
    <r>
      <rPr>
        <b/>
        <sz val="14"/>
        <color theme="1"/>
        <rFont val="Calibri"/>
      </rPr>
      <t>L</t>
    </r>
  </si>
  <si>
    <r>
      <rPr>
        <sz val="14"/>
        <color theme="1"/>
        <rFont val="Calibri"/>
      </rPr>
      <t xml:space="preserve">Slopy-Incut Edges </t>
    </r>
    <r>
      <rPr>
        <b/>
        <sz val="14"/>
        <color theme="1"/>
        <rFont val="Calibri"/>
      </rPr>
      <t>L</t>
    </r>
  </si>
  <si>
    <r>
      <rPr>
        <sz val="14"/>
        <color theme="1"/>
        <rFont val="Calibri"/>
      </rPr>
      <t xml:space="preserve">Big Edges </t>
    </r>
    <r>
      <rPr>
        <b/>
        <sz val="14"/>
        <color theme="1"/>
        <rFont val="Calibri"/>
      </rPr>
      <t>XL</t>
    </r>
  </si>
  <si>
    <r>
      <rPr>
        <sz val="14"/>
        <color theme="1"/>
        <rFont val="Calibri"/>
      </rPr>
      <t xml:space="preserve">Super Edges </t>
    </r>
    <r>
      <rPr>
        <b/>
        <sz val="14"/>
        <color theme="1"/>
        <rFont val="Calibri"/>
      </rPr>
      <t>XXL</t>
    </r>
  </si>
  <si>
    <r>
      <rPr>
        <sz val="14"/>
        <color theme="1"/>
        <rFont val="Calibri"/>
      </rPr>
      <t xml:space="preserve">Super Slopers </t>
    </r>
    <r>
      <rPr>
        <b/>
        <sz val="14"/>
        <color theme="1"/>
        <rFont val="Calibri"/>
      </rPr>
      <t>XXL</t>
    </r>
  </si>
  <si>
    <t>Total Holds per color</t>
  </si>
  <si>
    <t>Total Sets per color</t>
  </si>
  <si>
    <t>Prices without Taxes</t>
  </si>
  <si>
    <t>Coasts PE (Coming Soon)</t>
  </si>
  <si>
    <t xml:space="preserve"> </t>
  </si>
  <si>
    <t xml:space="preserve"> Discount </t>
  </si>
  <si>
    <t>RAL 9001*</t>
  </si>
  <si>
    <t>RAL 9004*</t>
  </si>
  <si>
    <t>RAL 9015*</t>
  </si>
  <si>
    <t>RAL 3020*</t>
  </si>
  <si>
    <t>RAL 1023*</t>
  </si>
  <si>
    <t>RAL 6037*</t>
  </si>
  <si>
    <t>RAL 2011*</t>
  </si>
  <si>
    <t>RAL 8003*</t>
  </si>
  <si>
    <t>RAL 4008*</t>
  </si>
  <si>
    <t>NCS 4050-R60E</t>
  </si>
  <si>
    <t>RAL 6027*</t>
  </si>
  <si>
    <t>RAL 7038*</t>
  </si>
  <si>
    <t>RAL 7037*</t>
  </si>
  <si>
    <t>RAL 4003*</t>
  </si>
  <si>
    <t>RAL 2008*</t>
  </si>
  <si>
    <t>RAL 6018*</t>
  </si>
  <si>
    <t>RAL 1028*</t>
  </si>
  <si>
    <t>*All colours specifications (RAL and NCS) are best possible approximations. Slight deviations can not be excluded</t>
  </si>
  <si>
    <t>Climb Loft GmbH</t>
  </si>
  <si>
    <t>Hagenauer Strasse 49 65203 Wiesbaden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</si>
</sst>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[$-407]General"/>
  </numFmts>
  <fonts count="26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</font>
    <font>
      <sz val="11"/>
      <color theme="1"/>
      <name val="Calibri"/>
      <scheme val="minor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8"/>
      <color theme="1"/>
      <name val="Calibri"/>
    </font>
    <font>
      <sz val="12"/>
      <color theme="1"/>
      <name val="Calibri"/>
    </font>
    <font>
      <b/>
      <sz val="28"/>
      <color theme="1"/>
      <name val="Calibri"/>
    </font>
    <font>
      <sz val="14"/>
      <color theme="1"/>
      <name val="Calibri"/>
    </font>
    <font>
      <b/>
      <sz val="14"/>
      <color theme="1"/>
      <name val="Calibri"/>
    </font>
    <font>
      <b/>
      <sz val="28"/>
      <color rgb="FFFFFFFF"/>
      <name val="Calibri"/>
    </font>
    <font>
      <b/>
      <sz val="12"/>
      <color theme="1"/>
      <name val="Calibri"/>
    </font>
    <font>
      <b/>
      <sz val="26"/>
      <color theme="1"/>
      <name val="Calibri"/>
    </font>
    <font>
      <b/>
      <sz val="28"/>
      <color theme="0"/>
      <name val="Calibri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u/>
      <sz val="11"/>
      <color theme="10"/>
      <name val="Calibri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sz val="12"/>
      <color theme="1"/>
      <name val="Calibri"/>
      <family val="2"/>
    </font>
    <font>
      <sz val="9"/>
      <color theme="1"/>
      <name val="Calibri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D0CECE"/>
        <bgColor rgb="FFD0CECE"/>
      </patternFill>
    </fill>
    <fill>
      <patternFill patternType="solid">
        <fgColor theme="0"/>
        <bgColor theme="0"/>
      </patternFill>
    </fill>
    <fill>
      <patternFill patternType="solid">
        <fgColor rgb="FF7F7F7F"/>
        <bgColor rgb="FF7F7F7F"/>
      </patternFill>
    </fill>
    <fill>
      <patternFill patternType="solid">
        <fgColor rgb="FF8EAADB"/>
        <bgColor rgb="FF8EAADB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996633"/>
        <bgColor rgb="FF996633"/>
      </patternFill>
    </fill>
    <fill>
      <patternFill patternType="solid">
        <fgColor rgb="FF7030A0"/>
        <bgColor rgb="FF7030A0"/>
      </patternFill>
    </fill>
    <fill>
      <patternFill patternType="solid">
        <fgColor rgb="FFCC00CC"/>
        <bgColor rgb="FFCC00CC"/>
      </patternFill>
    </fill>
    <fill>
      <patternFill patternType="solid">
        <fgColor rgb="FF33CCCC"/>
        <bgColor rgb="FF33CCCC"/>
      </patternFill>
    </fill>
    <fill>
      <patternFill patternType="solid">
        <fgColor rgb="FFFF99FF"/>
        <bgColor rgb="FFFF99FF"/>
      </patternFill>
    </fill>
    <fill>
      <patternFill patternType="solid">
        <fgColor rgb="FF757070"/>
        <bgColor rgb="FF757070"/>
      </patternFill>
    </fill>
    <fill>
      <patternFill patternType="solid">
        <fgColor rgb="FFFF00FF"/>
        <bgColor rgb="FFFF00FF"/>
      </patternFill>
    </fill>
    <fill>
      <patternFill patternType="solid">
        <fgColor rgb="FFFFCC00"/>
        <bgColor rgb="FFFFCC00"/>
      </patternFill>
    </fill>
    <fill>
      <patternFill patternType="solid">
        <fgColor rgb="FF00FF00"/>
        <bgColor rgb="FF00FF00"/>
      </patternFill>
    </fill>
    <fill>
      <patternFill patternType="solid">
        <fgColor rgb="FF262626"/>
        <bgColor rgb="FF262626"/>
      </patternFill>
    </fill>
    <fill>
      <patternFill patternType="solid">
        <fgColor rgb="FFC00000"/>
        <bgColor rgb="FFC00000"/>
      </patternFill>
    </fill>
  </fills>
  <borders count="9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7F7F7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7F7F7F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9" fillId="0" borderId="0" applyNumberFormat="0" applyFill="0" applyBorder="0" applyAlignment="0" applyProtection="0"/>
    <xf numFmtId="165" fontId="24" fillId="0" borderId="67"/>
    <xf numFmtId="165" fontId="25" fillId="0" borderId="67"/>
  </cellStyleXfs>
  <cellXfs count="259">
    <xf numFmtId="0" fontId="0" fillId="0" borderId="0" xfId="0"/>
    <xf numFmtId="0" fontId="2" fillId="0" borderId="1" xfId="0" applyFont="1" applyBorder="1" applyAlignment="1">
      <alignment horizontal="left" wrapText="1"/>
    </xf>
    <xf numFmtId="0" fontId="3" fillId="2" borderId="1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wrapText="1"/>
    </xf>
    <xf numFmtId="0" fontId="3" fillId="2" borderId="2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3" fillId="2" borderId="3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4" borderId="10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 vertical="center"/>
    </xf>
    <xf numFmtId="164" fontId="5" fillId="3" borderId="14" xfId="0" applyNumberFormat="1" applyFont="1" applyFill="1" applyBorder="1" applyAlignment="1">
      <alignment horizontal="center" vertical="center"/>
    </xf>
    <xf numFmtId="0" fontId="4" fillId="0" borderId="16" xfId="0" applyFont="1" applyBorder="1"/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8" fillId="0" borderId="26" xfId="0" applyFont="1" applyBorder="1" applyAlignment="1">
      <alignment vertical="center" textRotation="90"/>
    </xf>
    <xf numFmtId="0" fontId="8" fillId="5" borderId="28" xfId="0" applyFont="1" applyFill="1" applyBorder="1" applyAlignment="1">
      <alignment vertical="center" textRotation="90"/>
    </xf>
    <xf numFmtId="0" fontId="8" fillId="6" borderId="28" xfId="0" applyFont="1" applyFill="1" applyBorder="1" applyAlignment="1">
      <alignment vertical="center" textRotation="90"/>
    </xf>
    <xf numFmtId="0" fontId="8" fillId="7" borderId="28" xfId="0" applyFont="1" applyFill="1" applyBorder="1" applyAlignment="1">
      <alignment vertical="center" textRotation="90"/>
    </xf>
    <xf numFmtId="0" fontId="8" fillId="8" borderId="28" xfId="0" applyFont="1" applyFill="1" applyBorder="1" applyAlignment="1">
      <alignment vertical="center" textRotation="90"/>
    </xf>
    <xf numFmtId="0" fontId="8" fillId="9" borderId="28" xfId="0" applyFont="1" applyFill="1" applyBorder="1" applyAlignment="1">
      <alignment vertical="center" textRotation="90"/>
    </xf>
    <xf numFmtId="0" fontId="8" fillId="10" borderId="28" xfId="0" applyFont="1" applyFill="1" applyBorder="1" applyAlignment="1">
      <alignment vertical="center" textRotation="90"/>
    </xf>
    <xf numFmtId="0" fontId="8" fillId="11" borderId="28" xfId="0" applyFont="1" applyFill="1" applyBorder="1" applyAlignment="1">
      <alignment vertical="center" textRotation="90"/>
    </xf>
    <xf numFmtId="0" fontId="8" fillId="12" borderId="28" xfId="0" applyFont="1" applyFill="1" applyBorder="1" applyAlignment="1">
      <alignment vertical="center" textRotation="90"/>
    </xf>
    <xf numFmtId="0" fontId="8" fillId="13" borderId="28" xfId="0" applyFont="1" applyFill="1" applyBorder="1" applyAlignment="1">
      <alignment vertical="center" textRotation="90"/>
    </xf>
    <xf numFmtId="0" fontId="8" fillId="14" borderId="28" xfId="0" applyFont="1" applyFill="1" applyBorder="1" applyAlignment="1">
      <alignment vertical="center" textRotation="90"/>
    </xf>
    <xf numFmtId="0" fontId="8" fillId="15" borderId="28" xfId="0" applyFont="1" applyFill="1" applyBorder="1" applyAlignment="1">
      <alignment vertical="center" textRotation="90"/>
    </xf>
    <xf numFmtId="0" fontId="8" fillId="3" borderId="28" xfId="0" applyFont="1" applyFill="1" applyBorder="1" applyAlignment="1">
      <alignment vertical="center" textRotation="90"/>
    </xf>
    <xf numFmtId="0" fontId="8" fillId="16" borderId="28" xfId="0" applyFont="1" applyFill="1" applyBorder="1" applyAlignment="1">
      <alignment vertical="center" textRotation="90"/>
    </xf>
    <xf numFmtId="0" fontId="4" fillId="17" borderId="29" xfId="0" applyFont="1" applyFill="1" applyBorder="1" applyAlignment="1">
      <alignment textRotation="90"/>
    </xf>
    <xf numFmtId="0" fontId="4" fillId="18" borderId="28" xfId="0" applyFont="1" applyFill="1" applyBorder="1" applyAlignment="1">
      <alignment textRotation="90"/>
    </xf>
    <xf numFmtId="0" fontId="4" fillId="19" borderId="28" xfId="0" applyFont="1" applyFill="1" applyBorder="1" applyAlignment="1">
      <alignment textRotation="90"/>
    </xf>
    <xf numFmtId="0" fontId="4" fillId="8" borderId="30" xfId="0" applyFont="1" applyFill="1" applyBorder="1" applyAlignment="1">
      <alignment textRotation="90"/>
    </xf>
    <xf numFmtId="0" fontId="5" fillId="0" borderId="31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164" fontId="10" fillId="0" borderId="39" xfId="0" applyNumberFormat="1" applyFont="1" applyBorder="1" applyAlignment="1">
      <alignment horizontal="center"/>
    </xf>
    <xf numFmtId="0" fontId="10" fillId="5" borderId="38" xfId="0" applyFont="1" applyFill="1" applyBorder="1" applyAlignment="1">
      <alignment horizontal="center"/>
    </xf>
    <xf numFmtId="0" fontId="10" fillId="7" borderId="38" xfId="0" applyFont="1" applyFill="1" applyBorder="1" applyAlignment="1">
      <alignment horizontal="center"/>
    </xf>
    <xf numFmtId="0" fontId="10" fillId="8" borderId="38" xfId="0" applyFont="1" applyFill="1" applyBorder="1" applyAlignment="1">
      <alignment horizontal="center"/>
    </xf>
    <xf numFmtId="0" fontId="10" fillId="9" borderId="38" xfId="0" applyFont="1" applyFill="1" applyBorder="1" applyAlignment="1">
      <alignment horizontal="center"/>
    </xf>
    <xf numFmtId="0" fontId="10" fillId="10" borderId="38" xfId="0" applyFont="1" applyFill="1" applyBorder="1" applyAlignment="1">
      <alignment horizontal="center"/>
    </xf>
    <xf numFmtId="0" fontId="10" fillId="11" borderId="38" xfId="0" applyFont="1" applyFill="1" applyBorder="1" applyAlignment="1">
      <alignment horizontal="center"/>
    </xf>
    <xf numFmtId="0" fontId="10" fillId="12" borderId="38" xfId="0" applyFont="1" applyFill="1" applyBorder="1" applyAlignment="1">
      <alignment horizontal="center"/>
    </xf>
    <xf numFmtId="0" fontId="10" fillId="13" borderId="38" xfId="0" applyFont="1" applyFill="1" applyBorder="1" applyAlignment="1">
      <alignment horizontal="center"/>
    </xf>
    <xf numFmtId="0" fontId="10" fillId="14" borderId="38" xfId="0" applyFont="1" applyFill="1" applyBorder="1" applyAlignment="1">
      <alignment horizontal="center"/>
    </xf>
    <xf numFmtId="0" fontId="10" fillId="15" borderId="38" xfId="0" applyFont="1" applyFill="1" applyBorder="1" applyAlignment="1">
      <alignment horizontal="center"/>
    </xf>
    <xf numFmtId="0" fontId="10" fillId="3" borderId="38" xfId="0" applyFont="1" applyFill="1" applyBorder="1" applyAlignment="1">
      <alignment horizontal="center"/>
    </xf>
    <xf numFmtId="0" fontId="10" fillId="17" borderId="41" xfId="0" applyFont="1" applyFill="1" applyBorder="1" applyAlignment="1">
      <alignment horizontal="center"/>
    </xf>
    <xf numFmtId="0" fontId="10" fillId="18" borderId="38" xfId="0" applyFont="1" applyFill="1" applyBorder="1" applyAlignment="1">
      <alignment horizontal="center"/>
    </xf>
    <xf numFmtId="0" fontId="10" fillId="19" borderId="38" xfId="0" applyFont="1" applyFill="1" applyBorder="1" applyAlignment="1">
      <alignment horizontal="center"/>
    </xf>
    <xf numFmtId="0" fontId="10" fillId="8" borderId="42" xfId="0" applyFont="1" applyFill="1" applyBorder="1" applyAlignment="1">
      <alignment horizontal="center"/>
    </xf>
    <xf numFmtId="0" fontId="11" fillId="0" borderId="43" xfId="0" applyFont="1" applyBorder="1" applyAlignment="1">
      <alignment horizontal="center"/>
    </xf>
    <xf numFmtId="164" fontId="11" fillId="0" borderId="44" xfId="0" applyNumberFormat="1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4" fontId="10" fillId="0" borderId="46" xfId="0" applyNumberFormat="1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5" borderId="14" xfId="0" applyFont="1" applyFill="1" applyBorder="1" applyAlignment="1">
      <alignment horizontal="center"/>
    </xf>
    <xf numFmtId="0" fontId="10" fillId="6" borderId="14" xfId="0" applyFont="1" applyFill="1" applyBorder="1" applyAlignment="1">
      <alignment horizontal="center"/>
    </xf>
    <xf numFmtId="0" fontId="10" fillId="8" borderId="14" xfId="0" applyFont="1" applyFill="1" applyBorder="1" applyAlignment="1">
      <alignment horizontal="center"/>
    </xf>
    <xf numFmtId="0" fontId="10" fillId="9" borderId="14" xfId="0" applyFont="1" applyFill="1" applyBorder="1" applyAlignment="1">
      <alignment horizontal="center"/>
    </xf>
    <xf numFmtId="0" fontId="10" fillId="10" borderId="14" xfId="0" applyFont="1" applyFill="1" applyBorder="1" applyAlignment="1">
      <alignment horizontal="center"/>
    </xf>
    <xf numFmtId="0" fontId="10" fillId="11" borderId="14" xfId="0" applyFont="1" applyFill="1" applyBorder="1" applyAlignment="1">
      <alignment horizontal="center"/>
    </xf>
    <xf numFmtId="0" fontId="10" fillId="12" borderId="14" xfId="0" applyFont="1" applyFill="1" applyBorder="1" applyAlignment="1">
      <alignment horizontal="center"/>
    </xf>
    <xf numFmtId="0" fontId="10" fillId="13" borderId="14" xfId="0" applyFont="1" applyFill="1" applyBorder="1" applyAlignment="1">
      <alignment horizontal="center"/>
    </xf>
    <xf numFmtId="0" fontId="10" fillId="14" borderId="14" xfId="0" applyFont="1" applyFill="1" applyBorder="1" applyAlignment="1">
      <alignment horizontal="center"/>
    </xf>
    <xf numFmtId="0" fontId="10" fillId="15" borderId="14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17" borderId="48" xfId="0" applyFont="1" applyFill="1" applyBorder="1" applyAlignment="1">
      <alignment horizontal="center"/>
    </xf>
    <xf numFmtId="0" fontId="10" fillId="18" borderId="14" xfId="0" applyFont="1" applyFill="1" applyBorder="1" applyAlignment="1">
      <alignment horizontal="center"/>
    </xf>
    <xf numFmtId="0" fontId="10" fillId="19" borderId="14" xfId="0" applyFont="1" applyFill="1" applyBorder="1" applyAlignment="1">
      <alignment horizontal="center"/>
    </xf>
    <xf numFmtId="0" fontId="10" fillId="8" borderId="49" xfId="0" applyFont="1" applyFill="1" applyBorder="1" applyAlignment="1">
      <alignment horizontal="center"/>
    </xf>
    <xf numFmtId="0" fontId="11" fillId="0" borderId="50" xfId="0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0" fontId="10" fillId="7" borderId="14" xfId="0" applyFont="1" applyFill="1" applyBorder="1" applyAlignment="1">
      <alignment horizontal="center"/>
    </xf>
    <xf numFmtId="0" fontId="11" fillId="0" borderId="52" xfId="0" applyFont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10" fillId="0" borderId="54" xfId="0" applyFont="1" applyBorder="1" applyAlignment="1">
      <alignment horizontal="center"/>
    </xf>
    <xf numFmtId="164" fontId="10" fillId="0" borderId="55" xfId="0" applyNumberFormat="1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0" fontId="11" fillId="0" borderId="61" xfId="0" applyFont="1" applyBorder="1" applyAlignment="1">
      <alignment horizontal="center"/>
    </xf>
    <xf numFmtId="0" fontId="11" fillId="20" borderId="10" xfId="0" applyFont="1" applyFill="1" applyBorder="1"/>
    <xf numFmtId="0" fontId="11" fillId="20" borderId="68" xfId="0" applyFont="1" applyFill="1" applyBorder="1"/>
    <xf numFmtId="0" fontId="10" fillId="0" borderId="69" xfId="0" applyFont="1" applyBorder="1" applyAlignment="1">
      <alignment horizontal="center"/>
    </xf>
    <xf numFmtId="0" fontId="11" fillId="0" borderId="70" xfId="0" applyFont="1" applyBorder="1" applyAlignment="1">
      <alignment horizontal="center"/>
    </xf>
    <xf numFmtId="0" fontId="10" fillId="6" borderId="38" xfId="0" applyFont="1" applyFill="1" applyBorder="1" applyAlignment="1">
      <alignment horizontal="center"/>
    </xf>
    <xf numFmtId="0" fontId="10" fillId="16" borderId="42" xfId="0" applyFont="1" applyFill="1" applyBorder="1" applyAlignment="1">
      <alignment horizontal="center"/>
    </xf>
    <xf numFmtId="0" fontId="11" fillId="0" borderId="43" xfId="0" applyFont="1" applyBorder="1"/>
    <xf numFmtId="0" fontId="11" fillId="0" borderId="44" xfId="0" applyFont="1" applyBorder="1"/>
    <xf numFmtId="0" fontId="11" fillId="0" borderId="55" xfId="0" applyFont="1" applyBorder="1" applyAlignment="1">
      <alignment horizontal="center"/>
    </xf>
    <xf numFmtId="0" fontId="10" fillId="16" borderId="49" xfId="0" applyFont="1" applyFill="1" applyBorder="1" applyAlignment="1">
      <alignment horizontal="center"/>
    </xf>
    <xf numFmtId="0" fontId="11" fillId="0" borderId="71" xfId="0" applyFont="1" applyBorder="1"/>
    <xf numFmtId="0" fontId="11" fillId="0" borderId="72" xfId="0" applyFont="1" applyBorder="1"/>
    <xf numFmtId="0" fontId="11" fillId="0" borderId="46" xfId="0" applyFont="1" applyBorder="1" applyAlignment="1">
      <alignment horizontal="center"/>
    </xf>
    <xf numFmtId="0" fontId="10" fillId="0" borderId="73" xfId="0" applyFont="1" applyBorder="1" applyAlignment="1">
      <alignment horizontal="center"/>
    </xf>
    <xf numFmtId="0" fontId="10" fillId="0" borderId="74" xfId="0" applyFont="1" applyBorder="1" applyAlignment="1">
      <alignment horizontal="center"/>
    </xf>
    <xf numFmtId="0" fontId="11" fillId="0" borderId="75" xfId="0" applyFont="1" applyBorder="1" applyAlignment="1">
      <alignment horizontal="center"/>
    </xf>
    <xf numFmtId="0" fontId="10" fillId="0" borderId="76" xfId="0" applyFont="1" applyBorder="1" applyAlignment="1">
      <alignment horizontal="center"/>
    </xf>
    <xf numFmtId="0" fontId="10" fillId="5" borderId="74" xfId="0" applyFont="1" applyFill="1" applyBorder="1" applyAlignment="1">
      <alignment horizontal="center"/>
    </xf>
    <xf numFmtId="0" fontId="10" fillId="6" borderId="74" xfId="0" applyFont="1" applyFill="1" applyBorder="1" applyAlignment="1">
      <alignment horizontal="center"/>
    </xf>
    <xf numFmtId="0" fontId="10" fillId="7" borderId="74" xfId="0" applyFont="1" applyFill="1" applyBorder="1" applyAlignment="1">
      <alignment horizontal="center"/>
    </xf>
    <xf numFmtId="0" fontId="10" fillId="8" borderId="74" xfId="0" applyFont="1" applyFill="1" applyBorder="1" applyAlignment="1">
      <alignment horizontal="center"/>
    </xf>
    <xf numFmtId="0" fontId="10" fillId="9" borderId="74" xfId="0" applyFont="1" applyFill="1" applyBorder="1" applyAlignment="1">
      <alignment horizontal="center"/>
    </xf>
    <xf numFmtId="0" fontId="10" fillId="10" borderId="74" xfId="0" applyFont="1" applyFill="1" applyBorder="1" applyAlignment="1">
      <alignment horizontal="center"/>
    </xf>
    <xf numFmtId="0" fontId="10" fillId="11" borderId="74" xfId="0" applyFont="1" applyFill="1" applyBorder="1" applyAlignment="1">
      <alignment horizontal="center"/>
    </xf>
    <xf numFmtId="0" fontId="10" fillId="12" borderId="74" xfId="0" applyFont="1" applyFill="1" applyBorder="1" applyAlignment="1">
      <alignment horizontal="center"/>
    </xf>
    <xf numFmtId="0" fontId="10" fillId="13" borderId="74" xfId="0" applyFont="1" applyFill="1" applyBorder="1" applyAlignment="1">
      <alignment horizontal="center"/>
    </xf>
    <xf numFmtId="0" fontId="10" fillId="14" borderId="74" xfId="0" applyFont="1" applyFill="1" applyBorder="1" applyAlignment="1">
      <alignment horizontal="center"/>
    </xf>
    <xf numFmtId="0" fontId="10" fillId="15" borderId="74" xfId="0" applyFont="1" applyFill="1" applyBorder="1" applyAlignment="1">
      <alignment horizontal="center"/>
    </xf>
    <xf numFmtId="0" fontId="10" fillId="3" borderId="74" xfId="0" applyFont="1" applyFill="1" applyBorder="1" applyAlignment="1">
      <alignment horizontal="center"/>
    </xf>
    <xf numFmtId="0" fontId="10" fillId="16" borderId="77" xfId="0" applyFont="1" applyFill="1" applyBorder="1" applyAlignment="1">
      <alignment horizontal="center"/>
    </xf>
    <xf numFmtId="0" fontId="10" fillId="17" borderId="78" xfId="0" applyFont="1" applyFill="1" applyBorder="1" applyAlignment="1">
      <alignment horizontal="center"/>
    </xf>
    <xf numFmtId="0" fontId="10" fillId="18" borderId="74" xfId="0" applyFont="1" applyFill="1" applyBorder="1" applyAlignment="1">
      <alignment horizontal="center"/>
    </xf>
    <xf numFmtId="0" fontId="10" fillId="19" borderId="74" xfId="0" applyFont="1" applyFill="1" applyBorder="1" applyAlignment="1">
      <alignment horizontal="center"/>
    </xf>
    <xf numFmtId="0" fontId="10" fillId="8" borderId="77" xfId="0" applyFont="1" applyFill="1" applyBorder="1" applyAlignment="1">
      <alignment horizontal="center"/>
    </xf>
    <xf numFmtId="0" fontId="11" fillId="0" borderId="79" xfId="0" applyFont="1" applyBorder="1"/>
    <xf numFmtId="0" fontId="11" fillId="0" borderId="80" xfId="0" applyFont="1" applyBorder="1"/>
    <xf numFmtId="0" fontId="13" fillId="0" borderId="14" xfId="0" applyFont="1" applyBorder="1"/>
    <xf numFmtId="0" fontId="10" fillId="0" borderId="0" xfId="0" applyFont="1" applyAlignment="1">
      <alignment horizontal="center"/>
    </xf>
    <xf numFmtId="0" fontId="0" fillId="2" borderId="2" xfId="0" applyFill="1" applyBorder="1" applyAlignment="1">
      <alignment horizontal="left" vertical="top" wrapText="1"/>
    </xf>
    <xf numFmtId="0" fontId="10" fillId="0" borderId="37" xfId="0" applyFont="1" applyBorder="1" applyAlignment="1" applyProtection="1">
      <alignment horizontal="center"/>
      <protection locked="0"/>
    </xf>
    <xf numFmtId="0" fontId="10" fillId="5" borderId="38" xfId="0" applyFont="1" applyFill="1" applyBorder="1" applyAlignment="1" applyProtection="1">
      <alignment horizontal="center"/>
      <protection locked="0"/>
    </xf>
    <xf numFmtId="0" fontId="10" fillId="6" borderId="38" xfId="0" applyFont="1" applyFill="1" applyBorder="1" applyAlignment="1" applyProtection="1">
      <alignment horizontal="center"/>
      <protection locked="0"/>
    </xf>
    <xf numFmtId="0" fontId="10" fillId="7" borderId="38" xfId="0" applyFont="1" applyFill="1" applyBorder="1" applyAlignment="1" applyProtection="1">
      <alignment horizontal="center"/>
      <protection locked="0"/>
    </xf>
    <xf numFmtId="0" fontId="10" fillId="8" borderId="38" xfId="0" applyFont="1" applyFill="1" applyBorder="1" applyAlignment="1" applyProtection="1">
      <alignment horizontal="center"/>
      <protection locked="0"/>
    </xf>
    <xf numFmtId="0" fontId="10" fillId="9" borderId="38" xfId="0" applyFont="1" applyFill="1" applyBorder="1" applyAlignment="1" applyProtection="1">
      <alignment horizontal="center"/>
      <protection locked="0"/>
    </xf>
    <xf numFmtId="0" fontId="10" fillId="10" borderId="38" xfId="0" applyFont="1" applyFill="1" applyBorder="1" applyAlignment="1" applyProtection="1">
      <alignment horizontal="center"/>
      <protection locked="0"/>
    </xf>
    <xf numFmtId="0" fontId="10" fillId="11" borderId="38" xfId="0" applyFont="1" applyFill="1" applyBorder="1" applyAlignment="1" applyProtection="1">
      <alignment horizontal="center"/>
      <protection locked="0"/>
    </xf>
    <xf numFmtId="0" fontId="10" fillId="12" borderId="38" xfId="0" applyFont="1" applyFill="1" applyBorder="1" applyAlignment="1" applyProtection="1">
      <alignment horizontal="center"/>
      <protection locked="0"/>
    </xf>
    <xf numFmtId="0" fontId="10" fillId="13" borderId="38" xfId="0" applyFont="1" applyFill="1" applyBorder="1" applyAlignment="1" applyProtection="1">
      <alignment horizontal="center"/>
      <protection locked="0"/>
    </xf>
    <xf numFmtId="0" fontId="10" fillId="14" borderId="38" xfId="0" applyFont="1" applyFill="1" applyBorder="1" applyAlignment="1" applyProtection="1">
      <alignment horizontal="center"/>
      <protection locked="0"/>
    </xf>
    <xf numFmtId="0" fontId="10" fillId="15" borderId="38" xfId="0" applyFont="1" applyFill="1" applyBorder="1" applyAlignment="1" applyProtection="1">
      <alignment horizontal="center"/>
      <protection locked="0"/>
    </xf>
    <xf numFmtId="0" fontId="10" fillId="3" borderId="38" xfId="0" applyFont="1" applyFill="1" applyBorder="1" applyAlignment="1" applyProtection="1">
      <alignment horizontal="center"/>
      <protection locked="0"/>
    </xf>
    <xf numFmtId="0" fontId="10" fillId="16" borderId="40" xfId="0" applyFont="1" applyFill="1" applyBorder="1" applyAlignment="1" applyProtection="1">
      <alignment horizontal="center"/>
      <protection locked="0"/>
    </xf>
    <xf numFmtId="0" fontId="10" fillId="17" borderId="41" xfId="0" applyFont="1" applyFill="1" applyBorder="1" applyAlignment="1" applyProtection="1">
      <alignment horizontal="center"/>
      <protection locked="0"/>
    </xf>
    <xf numFmtId="0" fontId="10" fillId="18" borderId="38" xfId="0" applyFont="1" applyFill="1" applyBorder="1" applyAlignment="1" applyProtection="1">
      <alignment horizontal="center"/>
      <protection locked="0"/>
    </xf>
    <xf numFmtId="0" fontId="10" fillId="19" borderId="38" xfId="0" applyFont="1" applyFill="1" applyBorder="1" applyAlignment="1" applyProtection="1">
      <alignment horizontal="center"/>
      <protection locked="0"/>
    </xf>
    <xf numFmtId="0" fontId="10" fillId="8" borderId="42" xfId="0" applyFont="1" applyFill="1" applyBorder="1" applyAlignment="1" applyProtection="1">
      <alignment horizontal="center"/>
      <protection locked="0"/>
    </xf>
    <xf numFmtId="0" fontId="10" fillId="0" borderId="13" xfId="0" applyFont="1" applyBorder="1" applyAlignment="1" applyProtection="1">
      <alignment horizontal="center"/>
      <protection locked="0"/>
    </xf>
    <xf numFmtId="0" fontId="10" fillId="5" borderId="14" xfId="0" applyFont="1" applyFill="1" applyBorder="1" applyAlignment="1" applyProtection="1">
      <alignment horizontal="center"/>
      <protection locked="0"/>
    </xf>
    <xf numFmtId="0" fontId="10" fillId="6" borderId="14" xfId="0" applyFont="1" applyFill="1" applyBorder="1" applyAlignment="1" applyProtection="1">
      <alignment horizontal="center"/>
      <protection locked="0"/>
    </xf>
    <xf numFmtId="0" fontId="10" fillId="7" borderId="14" xfId="0" applyFont="1" applyFill="1" applyBorder="1" applyAlignment="1" applyProtection="1">
      <alignment horizontal="center"/>
      <protection locked="0"/>
    </xf>
    <xf numFmtId="0" fontId="10" fillId="8" borderId="14" xfId="0" applyFont="1" applyFill="1" applyBorder="1" applyAlignment="1" applyProtection="1">
      <alignment horizontal="center"/>
      <protection locked="0"/>
    </xf>
    <xf numFmtId="0" fontId="10" fillId="9" borderId="14" xfId="0" applyFont="1" applyFill="1" applyBorder="1" applyAlignment="1" applyProtection="1">
      <alignment horizontal="center"/>
      <protection locked="0"/>
    </xf>
    <xf numFmtId="0" fontId="10" fillId="10" borderId="14" xfId="0" applyFont="1" applyFill="1" applyBorder="1" applyAlignment="1" applyProtection="1">
      <alignment horizontal="center"/>
      <protection locked="0"/>
    </xf>
    <xf numFmtId="0" fontId="10" fillId="11" borderId="14" xfId="0" applyFont="1" applyFill="1" applyBorder="1" applyAlignment="1" applyProtection="1">
      <alignment horizontal="center"/>
      <protection locked="0"/>
    </xf>
    <xf numFmtId="0" fontId="10" fillId="12" borderId="14" xfId="0" applyFont="1" applyFill="1" applyBorder="1" applyAlignment="1" applyProtection="1">
      <alignment horizontal="center"/>
      <protection locked="0"/>
    </xf>
    <xf numFmtId="0" fontId="10" fillId="13" borderId="14" xfId="0" applyFont="1" applyFill="1" applyBorder="1" applyAlignment="1" applyProtection="1">
      <alignment horizontal="center"/>
      <protection locked="0"/>
    </xf>
    <xf numFmtId="0" fontId="10" fillId="14" borderId="14" xfId="0" applyFont="1" applyFill="1" applyBorder="1" applyAlignment="1" applyProtection="1">
      <alignment horizontal="center"/>
      <protection locked="0"/>
    </xf>
    <xf numFmtId="0" fontId="10" fillId="15" borderId="14" xfId="0" applyFont="1" applyFill="1" applyBorder="1" applyAlignment="1" applyProtection="1">
      <alignment horizontal="center"/>
      <protection locked="0"/>
    </xf>
    <xf numFmtId="0" fontId="10" fillId="3" borderId="14" xfId="0" applyFont="1" applyFill="1" applyBorder="1" applyAlignment="1" applyProtection="1">
      <alignment horizontal="center"/>
      <protection locked="0"/>
    </xf>
    <xf numFmtId="0" fontId="10" fillId="16" borderId="47" xfId="0" applyFont="1" applyFill="1" applyBorder="1" applyAlignment="1" applyProtection="1">
      <alignment horizontal="center"/>
      <protection locked="0"/>
    </xf>
    <xf numFmtId="0" fontId="10" fillId="17" borderId="48" xfId="0" applyFont="1" applyFill="1" applyBorder="1" applyAlignment="1" applyProtection="1">
      <alignment horizontal="center"/>
      <protection locked="0"/>
    </xf>
    <xf numFmtId="0" fontId="10" fillId="18" borderId="14" xfId="0" applyFont="1" applyFill="1" applyBorder="1" applyAlignment="1" applyProtection="1">
      <alignment horizontal="center"/>
      <protection locked="0"/>
    </xf>
    <xf numFmtId="0" fontId="10" fillId="19" borderId="14" xfId="0" applyFont="1" applyFill="1" applyBorder="1" applyAlignment="1" applyProtection="1">
      <alignment horizontal="center"/>
      <protection locked="0"/>
    </xf>
    <xf numFmtId="0" fontId="10" fillId="8" borderId="49" xfId="0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10" fillId="5" borderId="56" xfId="0" applyFont="1" applyFill="1" applyBorder="1" applyAlignment="1" applyProtection="1">
      <alignment horizontal="center"/>
      <protection locked="0"/>
    </xf>
    <xf numFmtId="0" fontId="10" fillId="6" borderId="56" xfId="0" applyFont="1" applyFill="1" applyBorder="1" applyAlignment="1" applyProtection="1">
      <alignment horizontal="center"/>
      <protection locked="0"/>
    </xf>
    <xf numFmtId="0" fontId="10" fillId="7" borderId="56" xfId="0" applyFont="1" applyFill="1" applyBorder="1" applyAlignment="1" applyProtection="1">
      <alignment horizontal="center"/>
      <protection locked="0"/>
    </xf>
    <xf numFmtId="0" fontId="10" fillId="8" borderId="56" xfId="0" applyFont="1" applyFill="1" applyBorder="1" applyAlignment="1" applyProtection="1">
      <alignment horizontal="center"/>
      <protection locked="0"/>
    </xf>
    <xf numFmtId="0" fontId="10" fillId="9" borderId="56" xfId="0" applyFont="1" applyFill="1" applyBorder="1" applyAlignment="1" applyProtection="1">
      <alignment horizontal="center"/>
      <protection locked="0"/>
    </xf>
    <xf numFmtId="0" fontId="10" fillId="10" borderId="56" xfId="0" applyFont="1" applyFill="1" applyBorder="1" applyAlignment="1" applyProtection="1">
      <alignment horizontal="center"/>
      <protection locked="0"/>
    </xf>
    <xf numFmtId="0" fontId="10" fillId="11" borderId="56" xfId="0" applyFont="1" applyFill="1" applyBorder="1" applyAlignment="1" applyProtection="1">
      <alignment horizontal="center"/>
      <protection locked="0"/>
    </xf>
    <xf numFmtId="0" fontId="10" fillId="12" borderId="56" xfId="0" applyFont="1" applyFill="1" applyBorder="1" applyAlignment="1" applyProtection="1">
      <alignment horizontal="center"/>
      <protection locked="0"/>
    </xf>
    <xf numFmtId="0" fontId="10" fillId="13" borderId="56" xfId="0" applyFont="1" applyFill="1" applyBorder="1" applyAlignment="1" applyProtection="1">
      <alignment horizontal="center"/>
      <protection locked="0"/>
    </xf>
    <xf numFmtId="0" fontId="10" fillId="14" borderId="56" xfId="0" applyFont="1" applyFill="1" applyBorder="1" applyAlignment="1" applyProtection="1">
      <alignment horizontal="center"/>
      <protection locked="0"/>
    </xf>
    <xf numFmtId="0" fontId="10" fillId="15" borderId="56" xfId="0" applyFont="1" applyFill="1" applyBorder="1" applyAlignment="1" applyProtection="1">
      <alignment horizontal="center"/>
      <protection locked="0"/>
    </xf>
    <xf numFmtId="0" fontId="10" fillId="3" borderId="56" xfId="0" applyFont="1" applyFill="1" applyBorder="1" applyAlignment="1" applyProtection="1">
      <alignment horizontal="center"/>
      <protection locked="0"/>
    </xf>
    <xf numFmtId="0" fontId="10" fillId="16" borderId="57" xfId="0" applyFont="1" applyFill="1" applyBorder="1" applyAlignment="1" applyProtection="1">
      <alignment horizontal="center"/>
      <protection locked="0"/>
    </xf>
    <xf numFmtId="0" fontId="10" fillId="17" borderId="58" xfId="0" applyFont="1" applyFill="1" applyBorder="1" applyAlignment="1" applyProtection="1">
      <alignment horizontal="center"/>
      <protection locked="0"/>
    </xf>
    <xf numFmtId="0" fontId="10" fillId="18" borderId="56" xfId="0" applyFont="1" applyFill="1" applyBorder="1" applyAlignment="1" applyProtection="1">
      <alignment horizontal="center"/>
      <protection locked="0"/>
    </xf>
    <xf numFmtId="0" fontId="10" fillId="19" borderId="56" xfId="0" applyFont="1" applyFill="1" applyBorder="1" applyAlignment="1" applyProtection="1">
      <alignment horizontal="center"/>
      <protection locked="0"/>
    </xf>
    <xf numFmtId="0" fontId="10" fillId="8" borderId="59" xfId="0" applyFont="1" applyFill="1" applyBorder="1" applyAlignment="1" applyProtection="1">
      <alignment horizontal="center"/>
      <protection locked="0"/>
    </xf>
    <xf numFmtId="0" fontId="10" fillId="0" borderId="45" xfId="0" applyFont="1" applyBorder="1" applyAlignment="1" applyProtection="1">
      <alignment horizontal="center"/>
      <protection locked="0"/>
    </xf>
    <xf numFmtId="0" fontId="10" fillId="0" borderId="60" xfId="0" applyFont="1" applyBorder="1" applyAlignment="1" applyProtection="1">
      <alignment horizontal="center"/>
      <protection locked="0"/>
    </xf>
    <xf numFmtId="0" fontId="10" fillId="0" borderId="14" xfId="0" applyFont="1" applyBorder="1" applyAlignment="1" applyProtection="1">
      <alignment horizontal="center"/>
      <protection locked="0"/>
    </xf>
    <xf numFmtId="0" fontId="22" fillId="0" borderId="11" xfId="0" applyFont="1" applyBorder="1" applyAlignment="1">
      <alignment vertical="center" textRotation="90"/>
    </xf>
    <xf numFmtId="0" fontId="22" fillId="5" borderId="81" xfId="0" applyFont="1" applyFill="1" applyBorder="1" applyAlignment="1">
      <alignment vertical="center" textRotation="90"/>
    </xf>
    <xf numFmtId="0" fontId="22" fillId="6" borderId="81" xfId="0" applyFont="1" applyFill="1" applyBorder="1" applyAlignment="1">
      <alignment vertical="center" textRotation="90"/>
    </xf>
    <xf numFmtId="0" fontId="22" fillId="7" borderId="81" xfId="0" applyFont="1" applyFill="1" applyBorder="1" applyAlignment="1">
      <alignment vertical="center" textRotation="90"/>
    </xf>
    <xf numFmtId="0" fontId="22" fillId="8" borderId="81" xfId="0" applyFont="1" applyFill="1" applyBorder="1" applyAlignment="1">
      <alignment vertical="center" textRotation="90"/>
    </xf>
    <xf numFmtId="0" fontId="22" fillId="9" borderId="81" xfId="0" applyFont="1" applyFill="1" applyBorder="1" applyAlignment="1">
      <alignment vertical="center" textRotation="90"/>
    </xf>
    <xf numFmtId="0" fontId="22" fillId="10" borderId="81" xfId="0" applyFont="1" applyFill="1" applyBorder="1" applyAlignment="1">
      <alignment vertical="center" textRotation="90"/>
    </xf>
    <xf numFmtId="0" fontId="22" fillId="11" borderId="81" xfId="0" applyFont="1" applyFill="1" applyBorder="1" applyAlignment="1">
      <alignment vertical="center" textRotation="90"/>
    </xf>
    <xf numFmtId="0" fontId="22" fillId="12" borderId="81" xfId="0" applyFont="1" applyFill="1" applyBorder="1" applyAlignment="1">
      <alignment vertical="center" textRotation="90"/>
    </xf>
    <xf numFmtId="0" fontId="23" fillId="13" borderId="81" xfId="0" applyFont="1" applyFill="1" applyBorder="1" applyAlignment="1">
      <alignment vertical="center" textRotation="90"/>
    </xf>
    <xf numFmtId="0" fontId="22" fillId="14" borderId="81" xfId="0" applyFont="1" applyFill="1" applyBorder="1" applyAlignment="1">
      <alignment vertical="center" textRotation="90"/>
    </xf>
    <xf numFmtId="0" fontId="22" fillId="15" borderId="81" xfId="0" applyFont="1" applyFill="1" applyBorder="1" applyAlignment="1">
      <alignment vertical="center" textRotation="90"/>
    </xf>
    <xf numFmtId="0" fontId="22" fillId="3" borderId="81" xfId="0" applyFont="1" applyFill="1" applyBorder="1" applyAlignment="1">
      <alignment vertical="center" textRotation="90"/>
    </xf>
    <xf numFmtId="0" fontId="22" fillId="16" borderId="82" xfId="0" applyFont="1" applyFill="1" applyBorder="1" applyAlignment="1">
      <alignment vertical="center" textRotation="90"/>
    </xf>
    <xf numFmtId="0" fontId="20" fillId="17" borderId="83" xfId="0" applyFont="1" applyFill="1" applyBorder="1" applyAlignment="1">
      <alignment textRotation="90"/>
    </xf>
    <xf numFmtId="0" fontId="20" fillId="18" borderId="84" xfId="0" applyFont="1" applyFill="1" applyBorder="1" applyAlignment="1">
      <alignment textRotation="90"/>
    </xf>
    <xf numFmtId="0" fontId="20" fillId="19" borderId="84" xfId="0" applyFont="1" applyFill="1" applyBorder="1" applyAlignment="1">
      <alignment textRotation="90"/>
    </xf>
    <xf numFmtId="0" fontId="20" fillId="8" borderId="85" xfId="0" applyFont="1" applyFill="1" applyBorder="1" applyAlignment="1">
      <alignment textRotation="90"/>
    </xf>
    <xf numFmtId="0" fontId="1" fillId="0" borderId="0" xfId="0" applyFont="1"/>
    <xf numFmtId="0" fontId="13" fillId="0" borderId="5" xfId="0" applyFont="1" applyBorder="1" applyAlignment="1">
      <alignment horizontal="right"/>
    </xf>
    <xf numFmtId="0" fontId="6" fillId="0" borderId="5" xfId="0" applyFont="1" applyBorder="1"/>
    <xf numFmtId="0" fontId="17" fillId="0" borderId="86" xfId="0" applyFont="1" applyBorder="1" applyAlignment="1">
      <alignment horizontal="left" wrapText="1"/>
    </xf>
    <xf numFmtId="0" fontId="18" fillId="0" borderId="87" xfId="0" applyFont="1" applyBorder="1" applyAlignment="1">
      <alignment horizontal="left" wrapText="1"/>
    </xf>
    <xf numFmtId="0" fontId="0" fillId="0" borderId="88" xfId="0" applyBorder="1" applyAlignment="1">
      <alignment horizontal="left" wrapText="1"/>
    </xf>
    <xf numFmtId="0" fontId="0" fillId="0" borderId="89" xfId="0" applyBorder="1" applyAlignment="1">
      <alignment horizontal="left" wrapText="1"/>
    </xf>
    <xf numFmtId="0" fontId="1" fillId="2" borderId="86" xfId="0" applyFont="1" applyFill="1" applyBorder="1" applyAlignment="1" applyProtection="1">
      <alignment horizontal="left" vertical="top" wrapText="1"/>
      <protection locked="0"/>
    </xf>
    <xf numFmtId="0" fontId="1" fillId="2" borderId="90" xfId="0" applyFont="1" applyFill="1" applyBorder="1" applyAlignment="1" applyProtection="1">
      <alignment horizontal="left" vertical="top" wrapText="1"/>
      <protection locked="0"/>
    </xf>
    <xf numFmtId="0" fontId="1" fillId="2" borderId="87" xfId="0" applyFont="1" applyFill="1" applyBorder="1" applyAlignment="1" applyProtection="1">
      <alignment horizontal="left" vertical="top" wrapText="1"/>
      <protection locked="0"/>
    </xf>
    <xf numFmtId="0" fontId="1" fillId="2" borderId="88" xfId="0" applyFont="1" applyFill="1" applyBorder="1" applyAlignment="1" applyProtection="1">
      <alignment horizontal="left" vertical="top" wrapText="1"/>
      <protection locked="0"/>
    </xf>
    <xf numFmtId="0" fontId="1" fillId="2" borderId="91" xfId="0" applyFont="1" applyFill="1" applyBorder="1" applyAlignment="1" applyProtection="1">
      <alignment horizontal="left" vertical="top" wrapText="1"/>
      <protection locked="0"/>
    </xf>
    <xf numFmtId="0" fontId="1" fillId="2" borderId="89" xfId="0" applyFont="1" applyFill="1" applyBorder="1" applyAlignment="1" applyProtection="1">
      <alignment horizontal="left" vertical="top" wrapText="1"/>
      <protection locked="0"/>
    </xf>
    <xf numFmtId="0" fontId="2" fillId="0" borderId="86" xfId="0" applyFont="1" applyBorder="1" applyAlignment="1">
      <alignment horizontal="left" wrapText="1"/>
    </xf>
    <xf numFmtId="0" fontId="0" fillId="0" borderId="87" xfId="0" applyBorder="1" applyAlignment="1">
      <alignment horizontal="left" wrapText="1"/>
    </xf>
    <xf numFmtId="9" fontId="14" fillId="21" borderId="11" xfId="0" applyNumberFormat="1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4" fillId="3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3" xfId="0" applyFont="1" applyBorder="1"/>
    <xf numFmtId="164" fontId="14" fillId="3" borderId="11" xfId="0" applyNumberFormat="1" applyFont="1" applyFill="1" applyBorder="1" applyAlignment="1">
      <alignment horizontal="center" vertical="center"/>
    </xf>
    <xf numFmtId="0" fontId="4" fillId="0" borderId="0" xfId="0" applyFont="1"/>
    <xf numFmtId="0" fontId="0" fillId="0" borderId="0" xfId="0"/>
    <xf numFmtId="0" fontId="6" fillId="0" borderId="21" xfId="0" applyFont="1" applyBorder="1"/>
    <xf numFmtId="0" fontId="4" fillId="0" borderId="22" xfId="0" applyFont="1" applyBorder="1" applyAlignment="1">
      <alignment horizontal="center"/>
    </xf>
    <xf numFmtId="0" fontId="6" fillId="0" borderId="23" xfId="0" applyFont="1" applyBorder="1"/>
    <xf numFmtId="0" fontId="6" fillId="0" borderId="24" xfId="0" applyFont="1" applyBorder="1"/>
    <xf numFmtId="0" fontId="4" fillId="0" borderId="25" xfId="0" applyFont="1" applyBorder="1"/>
    <xf numFmtId="0" fontId="4" fillId="20" borderId="35" xfId="0" applyFont="1" applyFill="1" applyBorder="1"/>
    <xf numFmtId="0" fontId="6" fillId="0" borderId="33" xfId="0" applyFont="1" applyBorder="1"/>
    <xf numFmtId="0" fontId="6" fillId="0" borderId="36" xfId="0" applyFont="1" applyBorder="1"/>
    <xf numFmtId="0" fontId="11" fillId="0" borderId="11" xfId="0" applyFont="1" applyBorder="1" applyAlignment="1">
      <alignment horizontal="center"/>
    </xf>
    <xf numFmtId="0" fontId="9" fillId="20" borderId="32" xfId="0" applyFont="1" applyFill="1" applyBorder="1" applyAlignment="1">
      <alignment horizontal="center"/>
    </xf>
    <xf numFmtId="0" fontId="6" fillId="0" borderId="34" xfId="0" applyFont="1" applyBorder="1"/>
    <xf numFmtId="0" fontId="12" fillId="20" borderId="62" xfId="0" applyFont="1" applyFill="1" applyBorder="1" applyAlignment="1">
      <alignment horizontal="center"/>
    </xf>
    <xf numFmtId="0" fontId="6" fillId="0" borderId="63" xfId="0" applyFont="1" applyBorder="1"/>
    <xf numFmtId="0" fontId="6" fillId="0" borderId="64" xfId="0" applyFont="1" applyBorder="1"/>
    <xf numFmtId="0" fontId="10" fillId="20" borderId="65" xfId="0" applyFont="1" applyFill="1" applyBorder="1"/>
    <xf numFmtId="0" fontId="6" fillId="0" borderId="66" xfId="0" applyFont="1" applyBorder="1"/>
    <xf numFmtId="0" fontId="6" fillId="0" borderId="67" xfId="0" applyFont="1" applyBorder="1"/>
    <xf numFmtId="0" fontId="21" fillId="21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4" fontId="5" fillId="3" borderId="11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0" fontId="7" fillId="3" borderId="7" xfId="0" applyFont="1" applyFill="1" applyBorder="1" applyAlignment="1" applyProtection="1">
      <alignment horizontal="center"/>
      <protection locked="0"/>
    </xf>
    <xf numFmtId="0" fontId="6" fillId="0" borderId="8" xfId="0" applyFont="1" applyBorder="1" applyProtection="1">
      <protection locked="0"/>
    </xf>
    <xf numFmtId="0" fontId="6" fillId="0" borderId="9" xfId="0" applyFont="1" applyBorder="1" applyProtection="1">
      <protection locked="0"/>
    </xf>
    <xf numFmtId="14" fontId="5" fillId="3" borderId="18" xfId="0" applyNumberFormat="1" applyFont="1" applyFill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6" fillId="0" borderId="20" xfId="0" applyFont="1" applyBorder="1" applyProtection="1">
      <protection locked="0"/>
    </xf>
    <xf numFmtId="0" fontId="19" fillId="2" borderId="86" xfId="1" applyFill="1" applyBorder="1" applyAlignment="1" applyProtection="1">
      <alignment horizontal="left" vertical="top" wrapText="1"/>
      <protection locked="0"/>
    </xf>
    <xf numFmtId="0" fontId="19" fillId="2" borderId="90" xfId="1" applyFill="1" applyBorder="1" applyAlignment="1" applyProtection="1">
      <alignment horizontal="left" vertical="top" wrapText="1"/>
      <protection locked="0"/>
    </xf>
    <xf numFmtId="0" fontId="19" fillId="2" borderId="87" xfId="1" applyFill="1" applyBorder="1" applyAlignment="1" applyProtection="1">
      <alignment horizontal="left" vertical="top" wrapText="1"/>
      <protection locked="0"/>
    </xf>
    <xf numFmtId="0" fontId="19" fillId="2" borderId="88" xfId="1" applyFill="1" applyBorder="1" applyAlignment="1" applyProtection="1">
      <alignment horizontal="left" vertical="top" wrapText="1"/>
      <protection locked="0"/>
    </xf>
    <xf numFmtId="0" fontId="19" fillId="2" borderId="91" xfId="1" applyFill="1" applyBorder="1" applyAlignment="1" applyProtection="1">
      <alignment horizontal="left" vertical="top" wrapText="1"/>
      <protection locked="0"/>
    </xf>
    <xf numFmtId="0" fontId="19" fillId="2" borderId="89" xfId="1" applyFill="1" applyBorder="1" applyAlignment="1" applyProtection="1">
      <alignment horizontal="left" vertical="top" wrapText="1"/>
      <protection locked="0"/>
    </xf>
    <xf numFmtId="0" fontId="16" fillId="0" borderId="86" xfId="0" applyFont="1" applyBorder="1" applyAlignment="1">
      <alignment horizontal="left" wrapText="1"/>
    </xf>
  </cellXfs>
  <cellStyles count="4">
    <cellStyle name="Excel Built-in Hyperlink" xfId="3"/>
    <cellStyle name="Excel Built-in Normal" xfId="2"/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133350</xdr:rowOff>
    </xdr:from>
    <xdr:ext cx="5619750" cy="1371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10"/>
  <sheetViews>
    <sheetView workbookViewId="0">
      <selection activeCell="B7" sqref="A1:B7"/>
    </sheetView>
  </sheetViews>
  <sheetFormatPr baseColWidth="10" defaultColWidth="14.42578125" defaultRowHeight="15" customHeight="1"/>
  <cols>
    <col min="1" max="1" width="22.85546875" customWidth="1"/>
    <col min="2" max="2" width="78.85546875" customWidth="1"/>
  </cols>
  <sheetData>
    <row r="1" spans="1:2" ht="15" customHeight="1">
      <c r="A1" s="1" t="s">
        <v>0</v>
      </c>
      <c r="B1" s="2"/>
    </row>
    <row r="2" spans="1:2" ht="15" customHeight="1">
      <c r="A2" s="3" t="s">
        <v>1</v>
      </c>
      <c r="B2" s="4"/>
    </row>
    <row r="3" spans="1:2" ht="15" customHeight="1">
      <c r="A3" s="3" t="s">
        <v>2</v>
      </c>
      <c r="B3" s="4"/>
    </row>
    <row r="4" spans="1:2" ht="15" customHeight="1">
      <c r="A4" s="3" t="s">
        <v>3</v>
      </c>
      <c r="B4" s="121"/>
    </row>
    <row r="5" spans="1:2" ht="15" customHeight="1">
      <c r="A5" s="3" t="s">
        <v>4</v>
      </c>
      <c r="B5" s="4"/>
    </row>
    <row r="6" spans="1:2" ht="15" customHeight="1">
      <c r="A6" s="3" t="s">
        <v>5</v>
      </c>
      <c r="B6" s="4"/>
    </row>
    <row r="7" spans="1:2" ht="15" customHeight="1">
      <c r="A7" s="5" t="s">
        <v>6</v>
      </c>
      <c r="B7" s="6"/>
    </row>
    <row r="8" spans="1:2">
      <c r="A8" s="7"/>
    </row>
    <row r="9" spans="1:2">
      <c r="A9" s="7"/>
    </row>
    <row r="10" spans="1:2">
      <c r="A10" s="7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0"/>
  <sheetViews>
    <sheetView showGridLines="0" tabSelected="1" zoomScaleNormal="100" workbookViewId="0">
      <pane ySplit="9" topLeftCell="A34" activePane="bottomLeft" state="frozen"/>
      <selection pane="bottomLeft" activeCell="S42" sqref="S42:W42"/>
    </sheetView>
  </sheetViews>
  <sheetFormatPr baseColWidth="10" defaultColWidth="14.42578125" defaultRowHeight="15" customHeight="1"/>
  <cols>
    <col min="1" max="1" width="10.7109375" customWidth="1"/>
    <col min="2" max="2" width="29.7109375" customWidth="1"/>
    <col min="3" max="4" width="10.7109375" customWidth="1"/>
    <col min="5" max="5" width="13.28515625" customWidth="1"/>
    <col min="6" max="16" width="4.7109375" customWidth="1"/>
    <col min="17" max="17" width="4.7109375" hidden="1" customWidth="1"/>
    <col min="18" max="23" width="4.7109375" customWidth="1"/>
    <col min="24" max="24" width="14.7109375" customWidth="1"/>
    <col min="25" max="25" width="17.5703125" customWidth="1"/>
    <col min="26" max="26" width="10.7109375" hidden="1" customWidth="1"/>
  </cols>
  <sheetData>
    <row r="1" spans="1:25" ht="14.2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219"/>
      <c r="Q1" s="220"/>
      <c r="R1" s="220"/>
      <c r="S1" s="220"/>
      <c r="T1" s="220"/>
      <c r="U1" s="220"/>
      <c r="V1" s="220"/>
      <c r="W1" s="220"/>
      <c r="X1" s="220"/>
      <c r="Y1" s="220"/>
    </row>
    <row r="2" spans="1:25" ht="14.25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220"/>
      <c r="Q2" s="220"/>
      <c r="R2" s="220"/>
      <c r="S2" s="220"/>
      <c r="T2" s="220"/>
      <c r="U2" s="220"/>
      <c r="V2" s="220"/>
      <c r="W2" s="220"/>
      <c r="X2" s="220"/>
      <c r="Y2" s="220"/>
    </row>
    <row r="3" spans="1:25" ht="21.75" customHeight="1">
      <c r="A3" s="8"/>
      <c r="B3" s="8"/>
      <c r="C3" s="8"/>
      <c r="D3" s="8"/>
      <c r="E3" s="8"/>
      <c r="F3" s="8"/>
      <c r="G3" s="8"/>
      <c r="H3" s="241" t="s">
        <v>7</v>
      </c>
      <c r="I3" s="199"/>
      <c r="J3" s="199"/>
      <c r="K3" s="242"/>
      <c r="L3" s="246" t="s">
        <v>92</v>
      </c>
      <c r="M3" s="247"/>
      <c r="N3" s="247"/>
      <c r="O3" s="247"/>
      <c r="P3" s="247"/>
      <c r="Q3" s="247"/>
      <c r="R3" s="247"/>
      <c r="S3" s="248"/>
      <c r="T3" s="9"/>
      <c r="U3" s="239" t="s">
        <v>8</v>
      </c>
      <c r="V3" s="216"/>
      <c r="W3" s="216"/>
      <c r="X3" s="217"/>
      <c r="Y3" s="10">
        <f t="shared" ref="Y3:Y4" si="0">F38+G38+H38+I38+J38+K38+L38+M38+N38+O38+P38+Q38+R38+S38+T38+U38+V38+W38</f>
        <v>20</v>
      </c>
    </row>
    <row r="4" spans="1:25" ht="21.75" customHeight="1">
      <c r="A4" s="8"/>
      <c r="B4" s="8"/>
      <c r="C4" s="8"/>
      <c r="D4" s="8"/>
      <c r="E4" s="8"/>
      <c r="F4" s="8"/>
      <c r="G4" s="8"/>
      <c r="H4" s="243"/>
      <c r="I4" s="244"/>
      <c r="J4" s="244"/>
      <c r="K4" s="245"/>
      <c r="L4" s="249" t="s">
        <v>93</v>
      </c>
      <c r="M4" s="250"/>
      <c r="N4" s="250"/>
      <c r="O4" s="250"/>
      <c r="P4" s="250"/>
      <c r="Q4" s="250"/>
      <c r="R4" s="250"/>
      <c r="S4" s="251"/>
      <c r="T4" s="9"/>
      <c r="U4" s="239" t="s">
        <v>9</v>
      </c>
      <c r="V4" s="216"/>
      <c r="W4" s="216"/>
      <c r="X4" s="217"/>
      <c r="Y4" s="10">
        <f t="shared" si="0"/>
        <v>1</v>
      </c>
    </row>
    <row r="5" spans="1:25" ht="21.75" customHeight="1">
      <c r="A5" s="8"/>
      <c r="B5" s="8"/>
      <c r="C5" s="8"/>
      <c r="D5" s="8"/>
      <c r="E5" s="8"/>
      <c r="F5" s="8"/>
      <c r="G5" s="8"/>
      <c r="H5" s="239" t="s">
        <v>10</v>
      </c>
      <c r="I5" s="216"/>
      <c r="J5" s="216"/>
      <c r="K5" s="217"/>
      <c r="L5" s="240">
        <f ca="1">TODAY()</f>
        <v>45323</v>
      </c>
      <c r="M5" s="216"/>
      <c r="N5" s="216"/>
      <c r="O5" s="216"/>
      <c r="P5" s="216"/>
      <c r="Q5" s="216"/>
      <c r="R5" s="216"/>
      <c r="S5" s="217"/>
      <c r="T5" s="9"/>
      <c r="U5" s="239" t="s">
        <v>11</v>
      </c>
      <c r="V5" s="216"/>
      <c r="W5" s="216"/>
      <c r="X5" s="217"/>
      <c r="Y5" s="11">
        <f>F44</f>
        <v>70</v>
      </c>
    </row>
    <row r="6" spans="1:25" ht="14.25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219"/>
      <c r="Q6" s="220"/>
      <c r="R6" s="220"/>
      <c r="S6" s="220"/>
      <c r="T6" s="220"/>
      <c r="U6" s="220"/>
      <c r="V6" s="220"/>
      <c r="W6" s="220"/>
      <c r="X6" s="220"/>
      <c r="Y6" s="220"/>
    </row>
    <row r="7" spans="1:25" ht="14.2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220"/>
      <c r="Q7" s="220"/>
      <c r="R7" s="220"/>
      <c r="S7" s="220"/>
      <c r="T7" s="220"/>
      <c r="U7" s="220"/>
      <c r="V7" s="220"/>
      <c r="W7" s="220"/>
      <c r="X7" s="220"/>
      <c r="Y7" s="220"/>
    </row>
    <row r="8" spans="1:25" ht="14.25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219"/>
      <c r="Q8" s="220"/>
      <c r="R8" s="220"/>
      <c r="S8" s="221"/>
      <c r="T8" s="222" t="s">
        <v>12</v>
      </c>
      <c r="U8" s="223"/>
      <c r="V8" s="223"/>
      <c r="W8" s="224"/>
      <c r="X8" s="225"/>
      <c r="Y8" s="220"/>
    </row>
    <row r="9" spans="1:25" ht="69.75" customHeight="1">
      <c r="A9" s="13" t="s">
        <v>13</v>
      </c>
      <c r="B9" s="14" t="s">
        <v>14</v>
      </c>
      <c r="C9" s="14" t="s">
        <v>15</v>
      </c>
      <c r="D9" s="15" t="s">
        <v>16</v>
      </c>
      <c r="E9" s="14" t="s">
        <v>17</v>
      </c>
      <c r="F9" s="16" t="s">
        <v>18</v>
      </c>
      <c r="G9" s="17" t="s">
        <v>19</v>
      </c>
      <c r="H9" s="18" t="s">
        <v>20</v>
      </c>
      <c r="I9" s="19" t="s">
        <v>21</v>
      </c>
      <c r="J9" s="20" t="s">
        <v>22</v>
      </c>
      <c r="K9" s="21" t="s">
        <v>23</v>
      </c>
      <c r="L9" s="22" t="s">
        <v>24</v>
      </c>
      <c r="M9" s="23" t="s">
        <v>25</v>
      </c>
      <c r="N9" s="24" t="s">
        <v>26</v>
      </c>
      <c r="O9" s="25" t="s">
        <v>27</v>
      </c>
      <c r="P9" s="26" t="s">
        <v>28</v>
      </c>
      <c r="Q9" s="27" t="s">
        <v>29</v>
      </c>
      <c r="R9" s="28" t="s">
        <v>30</v>
      </c>
      <c r="S9" s="29" t="s">
        <v>31</v>
      </c>
      <c r="T9" s="30" t="s">
        <v>32</v>
      </c>
      <c r="U9" s="31" t="s">
        <v>33</v>
      </c>
      <c r="V9" s="32" t="s">
        <v>34</v>
      </c>
      <c r="W9" s="33" t="s">
        <v>35</v>
      </c>
      <c r="X9" s="15" t="s">
        <v>36</v>
      </c>
      <c r="Y9" s="34" t="s">
        <v>17</v>
      </c>
    </row>
    <row r="10" spans="1:25" ht="33.75" customHeight="1">
      <c r="A10" s="230" t="s">
        <v>37</v>
      </c>
      <c r="B10" s="227"/>
      <c r="C10" s="227"/>
      <c r="D10" s="227"/>
      <c r="E10" s="231"/>
      <c r="F10" s="226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8"/>
    </row>
    <row r="11" spans="1:25" ht="18" customHeight="1">
      <c r="A11" s="35">
        <v>1001</v>
      </c>
      <c r="B11" s="36" t="s">
        <v>38</v>
      </c>
      <c r="C11" s="36" t="s">
        <v>39</v>
      </c>
      <c r="D11" s="36">
        <v>20</v>
      </c>
      <c r="E11" s="37">
        <v>70</v>
      </c>
      <c r="F11" s="122"/>
      <c r="G11" s="123"/>
      <c r="H11" s="124"/>
      <c r="I11" s="125"/>
      <c r="J11" s="126"/>
      <c r="K11" s="127">
        <v>1</v>
      </c>
      <c r="L11" s="128"/>
      <c r="M11" s="129"/>
      <c r="N11" s="130"/>
      <c r="O11" s="131"/>
      <c r="P11" s="132"/>
      <c r="Q11" s="133"/>
      <c r="R11" s="134"/>
      <c r="S11" s="135"/>
      <c r="T11" s="136"/>
      <c r="U11" s="137"/>
      <c r="V11" s="138"/>
      <c r="W11" s="139"/>
      <c r="X11" s="53">
        <f>(F11+G11+H11+I11+K11+J11+L11+M11+N11+O11+P11+Q11+R11+S11+T11+U11+V11+W11)*20</f>
        <v>20</v>
      </c>
      <c r="Y11" s="54">
        <f>(F11+G11+H11+I11+J11+K11+L11+M11+N11+O11+P11+Q11+R11+S11)*70+(T11+U11+V11+W11)*52.5</f>
        <v>70</v>
      </c>
    </row>
    <row r="12" spans="1:25" ht="18" customHeight="1">
      <c r="A12" s="55">
        <v>1002</v>
      </c>
      <c r="B12" s="56" t="s">
        <v>40</v>
      </c>
      <c r="C12" s="56" t="s">
        <v>41</v>
      </c>
      <c r="D12" s="56">
        <v>8</v>
      </c>
      <c r="E12" s="57">
        <v>170</v>
      </c>
      <c r="F12" s="140"/>
      <c r="G12" s="141"/>
      <c r="H12" s="142"/>
      <c r="I12" s="143"/>
      <c r="J12" s="144"/>
      <c r="K12" s="145"/>
      <c r="L12" s="146"/>
      <c r="M12" s="147"/>
      <c r="N12" s="148"/>
      <c r="O12" s="149"/>
      <c r="P12" s="150"/>
      <c r="Q12" s="151"/>
      <c r="R12" s="152"/>
      <c r="S12" s="153"/>
      <c r="T12" s="154"/>
      <c r="U12" s="155"/>
      <c r="V12" s="156"/>
      <c r="W12" s="157"/>
      <c r="X12" s="74">
        <f>(F12+G12+H12+I12+K12+J12+L12+M12+N12+O12+P12+Q12+R12+S12+T12+U12+V12+W12)*8</f>
        <v>0</v>
      </c>
      <c r="Y12" s="54">
        <f>(F12+G12+H12+I12+J12+K12+L12+M12+N12+O12+P12+Q12+R12+S12)*170+(T12+U12+V12+W12)*178.5</f>
        <v>0</v>
      </c>
    </row>
    <row r="13" spans="1:25" ht="18" customHeight="1">
      <c r="A13" s="75">
        <v>1003</v>
      </c>
      <c r="B13" s="56" t="s">
        <v>42</v>
      </c>
      <c r="C13" s="56" t="s">
        <v>43</v>
      </c>
      <c r="D13" s="56">
        <v>6</v>
      </c>
      <c r="E13" s="57">
        <v>180</v>
      </c>
      <c r="F13" s="140"/>
      <c r="G13" s="141"/>
      <c r="H13" s="142"/>
      <c r="I13" s="143"/>
      <c r="J13" s="144"/>
      <c r="K13" s="145"/>
      <c r="L13" s="146"/>
      <c r="M13" s="147"/>
      <c r="N13" s="148"/>
      <c r="O13" s="149"/>
      <c r="P13" s="150"/>
      <c r="Q13" s="151"/>
      <c r="R13" s="152"/>
      <c r="S13" s="153"/>
      <c r="T13" s="154"/>
      <c r="U13" s="155"/>
      <c r="V13" s="156"/>
      <c r="W13" s="157"/>
      <c r="X13" s="77">
        <f>(F13+G13+H13+I13+K13+J13+L13+M13+N13+O13+P13+Q13+R13+S13+T13+U13+V13+W13)*6</f>
        <v>0</v>
      </c>
      <c r="Y13" s="54">
        <f>(F13+G13+H13+I13+J13+K13+L13+M13+N13+O13+P13+Q13+R13+S13)*180+(T13+U13+V13+W13)*189</f>
        <v>0</v>
      </c>
    </row>
    <row r="14" spans="1:25" ht="18" customHeight="1">
      <c r="A14" s="55">
        <v>1004</v>
      </c>
      <c r="B14" s="56" t="s">
        <v>44</v>
      </c>
      <c r="C14" s="56" t="s">
        <v>45</v>
      </c>
      <c r="D14" s="56">
        <v>4</v>
      </c>
      <c r="E14" s="57">
        <v>190</v>
      </c>
      <c r="F14" s="140"/>
      <c r="G14" s="141"/>
      <c r="H14" s="142"/>
      <c r="I14" s="143"/>
      <c r="J14" s="144"/>
      <c r="K14" s="145"/>
      <c r="L14" s="146"/>
      <c r="M14" s="147"/>
      <c r="N14" s="148"/>
      <c r="O14" s="149"/>
      <c r="P14" s="150"/>
      <c r="Q14" s="151"/>
      <c r="R14" s="152"/>
      <c r="S14" s="153"/>
      <c r="T14" s="154"/>
      <c r="U14" s="155"/>
      <c r="V14" s="156"/>
      <c r="W14" s="157"/>
      <c r="X14" s="77">
        <f>(F14+G14+H14+I14+K14+J14+L14+M14+N14+O14+P14+Q14+R14+S14+T14+U14+V14+W14)*4</f>
        <v>0</v>
      </c>
      <c r="Y14" s="54">
        <f>(F14+G14+H14+I14+J14+K14+L14+M14+N14+O14+P14+Q14+R14+S14)*190+(T14+U14+V14+W14)*199.5</f>
        <v>0</v>
      </c>
    </row>
    <row r="15" spans="1:25" ht="18" customHeight="1">
      <c r="A15" s="78">
        <v>1005</v>
      </c>
      <c r="B15" s="56" t="s">
        <v>46</v>
      </c>
      <c r="C15" s="79" t="s">
        <v>47</v>
      </c>
      <c r="D15" s="79">
        <v>2</v>
      </c>
      <c r="E15" s="80">
        <v>170</v>
      </c>
      <c r="F15" s="158"/>
      <c r="G15" s="159"/>
      <c r="H15" s="160"/>
      <c r="I15" s="161"/>
      <c r="J15" s="162"/>
      <c r="K15" s="163"/>
      <c r="L15" s="164"/>
      <c r="M15" s="165"/>
      <c r="N15" s="166"/>
      <c r="O15" s="167"/>
      <c r="P15" s="168"/>
      <c r="Q15" s="169"/>
      <c r="R15" s="170"/>
      <c r="S15" s="171"/>
      <c r="T15" s="172"/>
      <c r="U15" s="173"/>
      <c r="V15" s="174"/>
      <c r="W15" s="175"/>
      <c r="X15" s="77">
        <f>(F15+G15+H15+I15+K15+J15+L15+M15+N15+O15+P15+Q15+R15+S15+T15+U15+V15+W15)*2</f>
        <v>0</v>
      </c>
      <c r="Y15" s="54">
        <f t="shared" ref="Y15:Y16" si="1">(F15+G15+H15+I15+J15+K15+L15+M15+N15+O15+P15+Q15+R15+S15)*170+(T15+U15+V15+W15)*178.5</f>
        <v>0</v>
      </c>
    </row>
    <row r="16" spans="1:25" ht="18" customHeight="1">
      <c r="A16" s="55">
        <v>1011</v>
      </c>
      <c r="B16" s="56" t="s">
        <v>48</v>
      </c>
      <c r="C16" s="56" t="s">
        <v>41</v>
      </c>
      <c r="D16" s="56">
        <v>8</v>
      </c>
      <c r="E16" s="57">
        <v>170</v>
      </c>
      <c r="F16" s="176"/>
      <c r="G16" s="141"/>
      <c r="H16" s="142"/>
      <c r="I16" s="143"/>
      <c r="J16" s="144"/>
      <c r="K16" s="145"/>
      <c r="L16" s="146"/>
      <c r="M16" s="147"/>
      <c r="N16" s="148"/>
      <c r="O16" s="149"/>
      <c r="P16" s="150"/>
      <c r="Q16" s="151"/>
      <c r="R16" s="152"/>
      <c r="S16" s="153"/>
      <c r="T16" s="154"/>
      <c r="U16" s="155"/>
      <c r="V16" s="156"/>
      <c r="W16" s="144"/>
      <c r="X16" s="77">
        <f>(F16+G16+H16+I16+K16+J16+L16+M16+N16+O16+P16+Q16+R16+S16+T16+U16+V16+W16)*8</f>
        <v>0</v>
      </c>
      <c r="Y16" s="54">
        <f t="shared" si="1"/>
        <v>0</v>
      </c>
    </row>
    <row r="17" spans="1:25" ht="18" customHeight="1">
      <c r="A17" s="55">
        <v>1012</v>
      </c>
      <c r="B17" s="56" t="s">
        <v>49</v>
      </c>
      <c r="C17" s="56" t="s">
        <v>43</v>
      </c>
      <c r="D17" s="56">
        <v>6</v>
      </c>
      <c r="E17" s="57">
        <v>180</v>
      </c>
      <c r="F17" s="176"/>
      <c r="G17" s="141"/>
      <c r="H17" s="142"/>
      <c r="I17" s="143"/>
      <c r="J17" s="144"/>
      <c r="K17" s="145"/>
      <c r="L17" s="146"/>
      <c r="M17" s="147"/>
      <c r="N17" s="148"/>
      <c r="O17" s="149"/>
      <c r="P17" s="150"/>
      <c r="Q17" s="151"/>
      <c r="R17" s="152"/>
      <c r="S17" s="153"/>
      <c r="T17" s="154"/>
      <c r="U17" s="155"/>
      <c r="V17" s="156"/>
      <c r="W17" s="144"/>
      <c r="X17" s="77">
        <f>(F17+G17+H17+I17+K17+J17+L17+M17+N17+O17+P17+Q17+R17+S17+T17+U17+V17+W17)*6</f>
        <v>0</v>
      </c>
      <c r="Y17" s="54">
        <f>(F17+G17+H17+I17+J17+K17+L17+M17+N17+O17+P17+Q17+R17+S17)*180+(T17+U17+V17+W17)*189</f>
        <v>0</v>
      </c>
    </row>
    <row r="18" spans="1:25" ht="18" customHeight="1">
      <c r="A18" s="81">
        <v>1013</v>
      </c>
      <c r="B18" s="56" t="s">
        <v>50</v>
      </c>
      <c r="C18" s="79" t="s">
        <v>45</v>
      </c>
      <c r="D18" s="79">
        <v>2</v>
      </c>
      <c r="E18" s="80">
        <v>120</v>
      </c>
      <c r="F18" s="177"/>
      <c r="G18" s="159"/>
      <c r="H18" s="160"/>
      <c r="I18" s="161"/>
      <c r="J18" s="162"/>
      <c r="K18" s="163"/>
      <c r="L18" s="164"/>
      <c r="M18" s="165"/>
      <c r="N18" s="166"/>
      <c r="O18" s="167"/>
      <c r="P18" s="168"/>
      <c r="Q18" s="169"/>
      <c r="R18" s="170"/>
      <c r="S18" s="171"/>
      <c r="T18" s="172"/>
      <c r="U18" s="173"/>
      <c r="V18" s="174"/>
      <c r="W18" s="162"/>
      <c r="X18" s="77">
        <f t="shared" ref="X18:X19" si="2">(F18+G18+H18+I18+K18+J18+L18+M18+N18+O18+P18+Q18+R18+S18+T18+U18+V18+W18)*2</f>
        <v>0</v>
      </c>
      <c r="Y18" s="54">
        <f>(F18+G18+H18+I18+J18+K18+L18+M18+N18+O18+P18+Q18+R18+S18)*120+(T18+U18+V18+W18)*126</f>
        <v>0</v>
      </c>
    </row>
    <row r="19" spans="1:25" ht="18" customHeight="1">
      <c r="A19" s="81">
        <v>1014</v>
      </c>
      <c r="B19" s="79" t="s">
        <v>51</v>
      </c>
      <c r="C19" s="79" t="s">
        <v>47</v>
      </c>
      <c r="D19" s="79">
        <v>2</v>
      </c>
      <c r="E19" s="80">
        <v>170</v>
      </c>
      <c r="F19" s="177"/>
      <c r="G19" s="159"/>
      <c r="H19" s="160"/>
      <c r="I19" s="161"/>
      <c r="J19" s="162"/>
      <c r="K19" s="163"/>
      <c r="L19" s="164"/>
      <c r="M19" s="165"/>
      <c r="N19" s="166"/>
      <c r="O19" s="167"/>
      <c r="P19" s="168"/>
      <c r="Q19" s="169"/>
      <c r="R19" s="170"/>
      <c r="S19" s="171"/>
      <c r="T19" s="172"/>
      <c r="U19" s="173"/>
      <c r="V19" s="174"/>
      <c r="W19" s="162"/>
      <c r="X19" s="82">
        <f t="shared" si="2"/>
        <v>0</v>
      </c>
      <c r="Y19" s="54">
        <f>(F19+G19+H19+I19+J19+K19+L19+M19+N19+O19+P19+Q19+R19+S19)*170+(T19+U19+V19+W19)*178.5</f>
        <v>0</v>
      </c>
    </row>
    <row r="20" spans="1:25" ht="18" customHeight="1">
      <c r="A20" s="55">
        <v>1015</v>
      </c>
      <c r="B20" s="56" t="s">
        <v>52</v>
      </c>
      <c r="C20" s="56" t="s">
        <v>47</v>
      </c>
      <c r="D20" s="56">
        <v>58</v>
      </c>
      <c r="E20" s="80">
        <v>1300</v>
      </c>
      <c r="F20" s="178"/>
      <c r="G20" s="141"/>
      <c r="H20" s="142"/>
      <c r="I20" s="143"/>
      <c r="J20" s="144"/>
      <c r="K20" s="145"/>
      <c r="L20" s="146"/>
      <c r="M20" s="147"/>
      <c r="N20" s="148"/>
      <c r="O20" s="149"/>
      <c r="P20" s="150"/>
      <c r="Q20" s="151"/>
      <c r="R20" s="152"/>
      <c r="S20" s="153"/>
      <c r="T20" s="154"/>
      <c r="U20" s="155"/>
      <c r="V20" s="156"/>
      <c r="W20" s="144"/>
      <c r="X20" s="82">
        <f>(F20+G20+H20+I20+K20+J20+L20+M20+N20+O20+P20+Q20+R20+S20+T20+U20+V20+W20)*58</f>
        <v>0</v>
      </c>
      <c r="Y20" s="54">
        <f>(F20+G20+H20+I20+J20+K20+L20+M20+N20+O20+P20+Q20+R20+S20)*1300+(T20+U20+V20+W20)*1365</f>
        <v>0</v>
      </c>
    </row>
    <row r="21" spans="1:25" ht="33.75" customHeight="1">
      <c r="A21" s="232" t="s">
        <v>71</v>
      </c>
      <c r="B21" s="233"/>
      <c r="C21" s="233"/>
      <c r="D21" s="233"/>
      <c r="E21" s="234"/>
      <c r="F21" s="235"/>
      <c r="G21" s="236"/>
      <c r="H21" s="236"/>
      <c r="I21" s="236"/>
      <c r="J21" s="236"/>
      <c r="K21" s="236"/>
      <c r="L21" s="236"/>
      <c r="M21" s="236"/>
      <c r="N21" s="236"/>
      <c r="O21" s="236"/>
      <c r="P21" s="236"/>
      <c r="Q21" s="236"/>
      <c r="R21" s="236"/>
      <c r="S21" s="236"/>
      <c r="T21" s="236"/>
      <c r="U21" s="236"/>
      <c r="V21" s="236"/>
      <c r="W21" s="237"/>
      <c r="X21" s="83"/>
      <c r="Y21" s="84"/>
    </row>
    <row r="22" spans="1:25" ht="18" customHeight="1">
      <c r="A22" s="35">
        <v>1101</v>
      </c>
      <c r="B22" s="85" t="s">
        <v>53</v>
      </c>
      <c r="C22" s="85" t="s">
        <v>54</v>
      </c>
      <c r="D22" s="85">
        <v>24</v>
      </c>
      <c r="E22" s="86" t="s">
        <v>55</v>
      </c>
      <c r="F22" s="35"/>
      <c r="G22" s="38"/>
      <c r="H22" s="87"/>
      <c r="I22" s="39"/>
      <c r="J22" s="40"/>
      <c r="K22" s="41"/>
      <c r="L22" s="42"/>
      <c r="M22" s="43"/>
      <c r="N22" s="44"/>
      <c r="O22" s="45"/>
      <c r="P22" s="46"/>
      <c r="Q22" s="47"/>
      <c r="R22" s="48"/>
      <c r="S22" s="88"/>
      <c r="T22" s="49"/>
      <c r="U22" s="50"/>
      <c r="V22" s="51"/>
      <c r="W22" s="52"/>
      <c r="X22" s="89"/>
      <c r="Y22" s="90"/>
    </row>
    <row r="23" spans="1:25" ht="18" customHeight="1">
      <c r="A23" s="55">
        <v>1102</v>
      </c>
      <c r="B23" s="56" t="s">
        <v>56</v>
      </c>
      <c r="C23" s="56" t="s">
        <v>39</v>
      </c>
      <c r="D23" s="56">
        <v>22</v>
      </c>
      <c r="E23" s="91" t="s">
        <v>55</v>
      </c>
      <c r="F23" s="58"/>
      <c r="G23" s="59"/>
      <c r="H23" s="60"/>
      <c r="I23" s="76"/>
      <c r="J23" s="61"/>
      <c r="K23" s="62"/>
      <c r="L23" s="63"/>
      <c r="M23" s="64"/>
      <c r="N23" s="65"/>
      <c r="O23" s="66"/>
      <c r="P23" s="67"/>
      <c r="Q23" s="68"/>
      <c r="R23" s="69"/>
      <c r="S23" s="92"/>
      <c r="T23" s="70"/>
      <c r="U23" s="71"/>
      <c r="V23" s="72"/>
      <c r="W23" s="73"/>
      <c r="X23" s="93"/>
      <c r="Y23" s="94"/>
    </row>
    <row r="24" spans="1:25" ht="18" customHeight="1">
      <c r="A24" s="75">
        <v>1103</v>
      </c>
      <c r="B24" s="56" t="s">
        <v>57</v>
      </c>
      <c r="C24" s="56" t="s">
        <v>39</v>
      </c>
      <c r="D24" s="56">
        <v>10</v>
      </c>
      <c r="E24" s="91" t="s">
        <v>55</v>
      </c>
      <c r="F24" s="58"/>
      <c r="G24" s="59"/>
      <c r="H24" s="60"/>
      <c r="I24" s="76"/>
      <c r="J24" s="61"/>
      <c r="K24" s="62"/>
      <c r="L24" s="63"/>
      <c r="M24" s="64"/>
      <c r="N24" s="65"/>
      <c r="O24" s="66"/>
      <c r="P24" s="67"/>
      <c r="Q24" s="68"/>
      <c r="R24" s="69"/>
      <c r="S24" s="92"/>
      <c r="T24" s="70"/>
      <c r="U24" s="71"/>
      <c r="V24" s="72"/>
      <c r="W24" s="73"/>
      <c r="X24" s="93"/>
      <c r="Y24" s="94"/>
    </row>
    <row r="25" spans="1:25" ht="18" customHeight="1">
      <c r="A25" s="55">
        <v>1104</v>
      </c>
      <c r="B25" s="56" t="s">
        <v>58</v>
      </c>
      <c r="C25" s="56" t="s">
        <v>59</v>
      </c>
      <c r="D25" s="56">
        <v>12</v>
      </c>
      <c r="E25" s="91" t="s">
        <v>55</v>
      </c>
      <c r="F25" s="58"/>
      <c r="G25" s="59"/>
      <c r="H25" s="60"/>
      <c r="I25" s="76"/>
      <c r="J25" s="61"/>
      <c r="K25" s="62"/>
      <c r="L25" s="63"/>
      <c r="M25" s="64"/>
      <c r="N25" s="65"/>
      <c r="O25" s="66"/>
      <c r="P25" s="67"/>
      <c r="Q25" s="68"/>
      <c r="R25" s="69"/>
      <c r="S25" s="92"/>
      <c r="T25" s="70"/>
      <c r="U25" s="71"/>
      <c r="V25" s="72"/>
      <c r="W25" s="73"/>
      <c r="X25" s="93"/>
      <c r="Y25" s="94"/>
    </row>
    <row r="26" spans="1:25" ht="18" customHeight="1">
      <c r="A26" s="75">
        <v>1105</v>
      </c>
      <c r="B26" s="56" t="s">
        <v>60</v>
      </c>
      <c r="C26" s="56" t="s">
        <v>59</v>
      </c>
      <c r="D26" s="56">
        <v>12</v>
      </c>
      <c r="E26" s="95" t="s">
        <v>55</v>
      </c>
      <c r="F26" s="58"/>
      <c r="G26" s="59"/>
      <c r="H26" s="60"/>
      <c r="I26" s="76"/>
      <c r="J26" s="61"/>
      <c r="K26" s="62"/>
      <c r="L26" s="63"/>
      <c r="M26" s="64"/>
      <c r="N26" s="65"/>
      <c r="O26" s="66"/>
      <c r="P26" s="67"/>
      <c r="Q26" s="68"/>
      <c r="R26" s="69"/>
      <c r="S26" s="92" t="s">
        <v>72</v>
      </c>
      <c r="T26" s="70"/>
      <c r="U26" s="71"/>
      <c r="V26" s="72"/>
      <c r="W26" s="73"/>
      <c r="X26" s="93"/>
      <c r="Y26" s="94"/>
    </row>
    <row r="27" spans="1:25" ht="18" customHeight="1">
      <c r="A27" s="55">
        <v>1106</v>
      </c>
      <c r="B27" s="56" t="s">
        <v>61</v>
      </c>
      <c r="C27" s="56" t="s">
        <v>41</v>
      </c>
      <c r="D27" s="56">
        <v>20</v>
      </c>
      <c r="E27" s="91" t="s">
        <v>55</v>
      </c>
      <c r="F27" s="58"/>
      <c r="G27" s="59"/>
      <c r="H27" s="60"/>
      <c r="I27" s="76"/>
      <c r="J27" s="61"/>
      <c r="K27" s="62"/>
      <c r="L27" s="63"/>
      <c r="M27" s="64"/>
      <c r="N27" s="65"/>
      <c r="O27" s="66"/>
      <c r="P27" s="67"/>
      <c r="Q27" s="68"/>
      <c r="R27" s="69"/>
      <c r="S27" s="92"/>
      <c r="T27" s="70"/>
      <c r="U27" s="71"/>
      <c r="V27" s="72"/>
      <c r="W27" s="73"/>
      <c r="X27" s="93"/>
      <c r="Y27" s="94"/>
    </row>
    <row r="28" spans="1:25" ht="18" customHeight="1">
      <c r="A28" s="75">
        <v>1107</v>
      </c>
      <c r="B28" s="56" t="s">
        <v>62</v>
      </c>
      <c r="C28" s="56" t="s">
        <v>43</v>
      </c>
      <c r="D28" s="56">
        <v>8</v>
      </c>
      <c r="E28" s="95" t="s">
        <v>55</v>
      </c>
      <c r="F28" s="58"/>
      <c r="G28" s="59"/>
      <c r="H28" s="60"/>
      <c r="I28" s="76"/>
      <c r="J28" s="61"/>
      <c r="K28" s="62"/>
      <c r="L28" s="63"/>
      <c r="M28" s="64"/>
      <c r="N28" s="65"/>
      <c r="O28" s="66"/>
      <c r="P28" s="67"/>
      <c r="Q28" s="68"/>
      <c r="R28" s="69"/>
      <c r="S28" s="92"/>
      <c r="T28" s="70"/>
      <c r="U28" s="71"/>
      <c r="V28" s="72"/>
      <c r="W28" s="73"/>
      <c r="X28" s="93"/>
      <c r="Y28" s="94"/>
    </row>
    <row r="29" spans="1:25" ht="18" customHeight="1">
      <c r="A29" s="55">
        <v>1108</v>
      </c>
      <c r="B29" s="56" t="s">
        <v>63</v>
      </c>
      <c r="C29" s="56" t="s">
        <v>43</v>
      </c>
      <c r="D29" s="56">
        <v>6</v>
      </c>
      <c r="E29" s="91" t="s">
        <v>55</v>
      </c>
      <c r="F29" s="58"/>
      <c r="G29" s="59"/>
      <c r="H29" s="60"/>
      <c r="I29" s="76"/>
      <c r="J29" s="61"/>
      <c r="K29" s="62"/>
      <c r="L29" s="63"/>
      <c r="M29" s="64"/>
      <c r="N29" s="65"/>
      <c r="O29" s="66"/>
      <c r="P29" s="67"/>
      <c r="Q29" s="68"/>
      <c r="R29" s="69"/>
      <c r="S29" s="92"/>
      <c r="T29" s="70"/>
      <c r="U29" s="71"/>
      <c r="V29" s="72"/>
      <c r="W29" s="73"/>
      <c r="X29" s="93"/>
      <c r="Y29" s="94"/>
    </row>
    <row r="30" spans="1:25" ht="18" customHeight="1">
      <c r="A30" s="75">
        <v>1109</v>
      </c>
      <c r="B30" s="56" t="s">
        <v>64</v>
      </c>
      <c r="C30" s="56" t="s">
        <v>43</v>
      </c>
      <c r="D30" s="56">
        <v>6</v>
      </c>
      <c r="E30" s="95" t="s">
        <v>55</v>
      </c>
      <c r="F30" s="58"/>
      <c r="G30" s="59"/>
      <c r="H30" s="60"/>
      <c r="I30" s="76"/>
      <c r="J30" s="61"/>
      <c r="K30" s="62"/>
      <c r="L30" s="63"/>
      <c r="M30" s="64"/>
      <c r="N30" s="65"/>
      <c r="O30" s="66"/>
      <c r="P30" s="67"/>
      <c r="Q30" s="68"/>
      <c r="R30" s="69"/>
      <c r="S30" s="92"/>
      <c r="T30" s="70"/>
      <c r="U30" s="71"/>
      <c r="V30" s="72"/>
      <c r="W30" s="73"/>
      <c r="X30" s="93"/>
      <c r="Y30" s="94"/>
    </row>
    <row r="31" spans="1:25" ht="18" customHeight="1">
      <c r="A31" s="55">
        <v>1110</v>
      </c>
      <c r="B31" s="56" t="s">
        <v>65</v>
      </c>
      <c r="C31" s="56" t="s">
        <v>45</v>
      </c>
      <c r="D31" s="56">
        <v>4</v>
      </c>
      <c r="E31" s="91" t="s">
        <v>55</v>
      </c>
      <c r="F31" s="58"/>
      <c r="G31" s="59"/>
      <c r="H31" s="60"/>
      <c r="I31" s="76"/>
      <c r="J31" s="61"/>
      <c r="K31" s="62"/>
      <c r="L31" s="63"/>
      <c r="M31" s="64"/>
      <c r="N31" s="65"/>
      <c r="O31" s="66"/>
      <c r="P31" s="67"/>
      <c r="Q31" s="68"/>
      <c r="R31" s="69"/>
      <c r="S31" s="92"/>
      <c r="T31" s="70"/>
      <c r="U31" s="71"/>
      <c r="V31" s="72"/>
      <c r="W31" s="73"/>
      <c r="X31" s="93"/>
      <c r="Y31" s="94"/>
    </row>
    <row r="32" spans="1:25" ht="18" customHeight="1">
      <c r="A32" s="75">
        <v>1111</v>
      </c>
      <c r="B32" s="56" t="s">
        <v>66</v>
      </c>
      <c r="C32" s="56" t="s">
        <v>47</v>
      </c>
      <c r="D32" s="56">
        <v>2</v>
      </c>
      <c r="E32" s="95" t="s">
        <v>55</v>
      </c>
      <c r="F32" s="58"/>
      <c r="G32" s="59"/>
      <c r="H32" s="60"/>
      <c r="I32" s="76"/>
      <c r="J32" s="61"/>
      <c r="K32" s="62"/>
      <c r="L32" s="63"/>
      <c r="M32" s="64"/>
      <c r="N32" s="65"/>
      <c r="O32" s="66"/>
      <c r="P32" s="67"/>
      <c r="Q32" s="68"/>
      <c r="R32" s="69"/>
      <c r="S32" s="92"/>
      <c r="T32" s="70"/>
      <c r="U32" s="71"/>
      <c r="V32" s="72"/>
      <c r="W32" s="73"/>
      <c r="X32" s="93"/>
      <c r="Y32" s="94"/>
    </row>
    <row r="33" spans="1:25" ht="18" customHeight="1">
      <c r="A33" s="96">
        <v>1112</v>
      </c>
      <c r="B33" s="97" t="s">
        <v>67</v>
      </c>
      <c r="C33" s="97" t="s">
        <v>47</v>
      </c>
      <c r="D33" s="97">
        <v>2</v>
      </c>
      <c r="E33" s="98" t="s">
        <v>55</v>
      </c>
      <c r="F33" s="99"/>
      <c r="G33" s="100"/>
      <c r="H33" s="101"/>
      <c r="I33" s="102"/>
      <c r="J33" s="103"/>
      <c r="K33" s="104"/>
      <c r="L33" s="105"/>
      <c r="M33" s="106"/>
      <c r="N33" s="107"/>
      <c r="O33" s="108"/>
      <c r="P33" s="109"/>
      <c r="Q33" s="110"/>
      <c r="R33" s="111"/>
      <c r="S33" s="112"/>
      <c r="T33" s="113"/>
      <c r="U33" s="114"/>
      <c r="V33" s="115"/>
      <c r="W33" s="116"/>
      <c r="X33" s="117"/>
      <c r="Y33" s="118"/>
    </row>
    <row r="34" spans="1:25" ht="14.25" customHeight="1">
      <c r="A34" s="219"/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</row>
    <row r="35" spans="1:25" ht="14.25" customHeight="1">
      <c r="A35" s="220"/>
      <c r="B35" s="220"/>
      <c r="C35" s="220"/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</row>
    <row r="36" spans="1:25" ht="14.25" customHeight="1">
      <c r="A36" s="220"/>
      <c r="B36" s="220"/>
      <c r="C36" s="220"/>
      <c r="D36" s="220"/>
      <c r="E36" s="220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</row>
    <row r="37" spans="1:25" ht="64.5" customHeight="1">
      <c r="A37" s="219"/>
      <c r="B37" s="220"/>
      <c r="C37" s="220"/>
      <c r="D37" s="220"/>
      <c r="E37" s="220"/>
      <c r="F37" s="179" t="s">
        <v>74</v>
      </c>
      <c r="G37" s="180" t="s">
        <v>75</v>
      </c>
      <c r="H37" s="181" t="s">
        <v>76</v>
      </c>
      <c r="I37" s="182" t="s">
        <v>77</v>
      </c>
      <c r="J37" s="183" t="s">
        <v>78</v>
      </c>
      <c r="K37" s="184" t="s">
        <v>79</v>
      </c>
      <c r="L37" s="185" t="s">
        <v>80</v>
      </c>
      <c r="M37" s="186" t="s">
        <v>81</v>
      </c>
      <c r="N37" s="187" t="s">
        <v>82</v>
      </c>
      <c r="O37" s="188" t="s">
        <v>83</v>
      </c>
      <c r="P37" s="189" t="s">
        <v>84</v>
      </c>
      <c r="Q37" s="190" t="s">
        <v>85</v>
      </c>
      <c r="R37" s="191" t="s">
        <v>85</v>
      </c>
      <c r="S37" s="192" t="s">
        <v>86</v>
      </c>
      <c r="T37" s="193" t="s">
        <v>87</v>
      </c>
      <c r="U37" s="194" t="s">
        <v>88</v>
      </c>
      <c r="V37" s="195" t="s">
        <v>89</v>
      </c>
      <c r="W37" s="196" t="s">
        <v>90</v>
      </c>
      <c r="X37" s="219"/>
      <c r="Y37" s="220"/>
    </row>
    <row r="38" spans="1:25" ht="18" customHeight="1">
      <c r="A38" s="219"/>
      <c r="B38" s="220"/>
      <c r="C38" s="229" t="s">
        <v>68</v>
      </c>
      <c r="D38" s="216"/>
      <c r="E38" s="217"/>
      <c r="F38" s="119">
        <f t="shared" ref="F38:W38" si="3">(F11*20)+(F12*8)+(F13*6)+(F14*4)+(F15*2)+(F16*8)+(F17*6)+(F18*2)+(F19*2)+(F20*58)</f>
        <v>0</v>
      </c>
      <c r="G38" s="119">
        <f t="shared" si="3"/>
        <v>0</v>
      </c>
      <c r="H38" s="119">
        <f t="shared" si="3"/>
        <v>0</v>
      </c>
      <c r="I38" s="119">
        <f t="shared" si="3"/>
        <v>0</v>
      </c>
      <c r="J38" s="119">
        <f t="shared" si="3"/>
        <v>0</v>
      </c>
      <c r="K38" s="119">
        <f t="shared" si="3"/>
        <v>20</v>
      </c>
      <c r="L38" s="119">
        <f t="shared" si="3"/>
        <v>0</v>
      </c>
      <c r="M38" s="119">
        <f t="shared" si="3"/>
        <v>0</v>
      </c>
      <c r="N38" s="119">
        <f t="shared" si="3"/>
        <v>0</v>
      </c>
      <c r="O38" s="119">
        <f t="shared" si="3"/>
        <v>0</v>
      </c>
      <c r="P38" s="119">
        <f t="shared" si="3"/>
        <v>0</v>
      </c>
      <c r="Q38" s="119">
        <f t="shared" si="3"/>
        <v>0</v>
      </c>
      <c r="R38" s="119">
        <f t="shared" si="3"/>
        <v>0</v>
      </c>
      <c r="S38" s="119">
        <f t="shared" si="3"/>
        <v>0</v>
      </c>
      <c r="T38" s="119">
        <f t="shared" si="3"/>
        <v>0</v>
      </c>
      <c r="U38" s="119">
        <f t="shared" si="3"/>
        <v>0</v>
      </c>
      <c r="V38" s="119">
        <f t="shared" si="3"/>
        <v>0</v>
      </c>
      <c r="W38" s="119">
        <f t="shared" si="3"/>
        <v>0</v>
      </c>
      <c r="X38" s="220"/>
      <c r="Y38" s="220"/>
    </row>
    <row r="39" spans="1:25" ht="18" customHeight="1">
      <c r="A39" s="220"/>
      <c r="B39" s="220"/>
      <c r="C39" s="229" t="s">
        <v>69</v>
      </c>
      <c r="D39" s="216"/>
      <c r="E39" s="217"/>
      <c r="F39" s="119">
        <f t="shared" ref="F39:W39" si="4">F11+F12+F13+F14+F15+F16+F17+F18+F19+F20</f>
        <v>0</v>
      </c>
      <c r="G39" s="119">
        <f t="shared" si="4"/>
        <v>0</v>
      </c>
      <c r="H39" s="119">
        <f t="shared" si="4"/>
        <v>0</v>
      </c>
      <c r="I39" s="119">
        <f t="shared" si="4"/>
        <v>0</v>
      </c>
      <c r="J39" s="119">
        <f t="shared" si="4"/>
        <v>0</v>
      </c>
      <c r="K39" s="119">
        <f t="shared" si="4"/>
        <v>1</v>
      </c>
      <c r="L39" s="119">
        <f t="shared" si="4"/>
        <v>0</v>
      </c>
      <c r="M39" s="119">
        <f t="shared" si="4"/>
        <v>0</v>
      </c>
      <c r="N39" s="119">
        <f t="shared" si="4"/>
        <v>0</v>
      </c>
      <c r="O39" s="119">
        <f t="shared" si="4"/>
        <v>0</v>
      </c>
      <c r="P39" s="119">
        <f t="shared" si="4"/>
        <v>0</v>
      </c>
      <c r="Q39" s="119">
        <f t="shared" si="4"/>
        <v>0</v>
      </c>
      <c r="R39" s="119">
        <f t="shared" si="4"/>
        <v>0</v>
      </c>
      <c r="S39" s="119">
        <f t="shared" si="4"/>
        <v>0</v>
      </c>
      <c r="T39" s="119">
        <f t="shared" si="4"/>
        <v>0</v>
      </c>
      <c r="U39" s="119">
        <f t="shared" si="4"/>
        <v>0</v>
      </c>
      <c r="V39" s="119">
        <f t="shared" si="4"/>
        <v>0</v>
      </c>
      <c r="W39" s="119">
        <f t="shared" si="4"/>
        <v>0</v>
      </c>
      <c r="X39" s="220"/>
      <c r="Y39" s="220"/>
    </row>
    <row r="40" spans="1:25" ht="14.25" customHeight="1">
      <c r="A40" s="220"/>
      <c r="B40" s="220"/>
      <c r="C40" s="120"/>
      <c r="D40" s="120"/>
      <c r="E40" s="120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220"/>
      <c r="Y40" s="220"/>
    </row>
    <row r="41" spans="1:25" ht="14.25" customHeight="1">
      <c r="A41" s="220"/>
      <c r="B41" s="220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220"/>
      <c r="Y41" s="220"/>
    </row>
    <row r="42" spans="1:25" ht="27.75" customHeight="1">
      <c r="A42" s="220"/>
      <c r="B42" s="220"/>
      <c r="C42" s="215" t="s">
        <v>8</v>
      </c>
      <c r="D42" s="216"/>
      <c r="E42" s="217"/>
      <c r="F42" s="215">
        <f t="shared" ref="F42:F43" si="5">F38+G38+H38+I38+J38+K38+L38+M38+N38+O38+P38+Q38+R38+S38+T38+U38+V38+W38</f>
        <v>20</v>
      </c>
      <c r="G42" s="216"/>
      <c r="H42" s="216"/>
      <c r="I42" s="216"/>
      <c r="J42" s="217"/>
      <c r="K42" s="8"/>
      <c r="L42" s="8"/>
      <c r="M42" s="238" t="s">
        <v>73</v>
      </c>
      <c r="N42" s="216"/>
      <c r="O42" s="216"/>
      <c r="P42" s="216"/>
      <c r="Q42" s="216"/>
      <c r="R42" s="217"/>
      <c r="S42" s="212"/>
      <c r="T42" s="213"/>
      <c r="U42" s="213"/>
      <c r="V42" s="213"/>
      <c r="W42" s="214"/>
      <c r="X42" s="220"/>
      <c r="Y42" s="220"/>
    </row>
    <row r="43" spans="1:25" ht="27.75" customHeight="1">
      <c r="A43" s="220"/>
      <c r="B43" s="220"/>
      <c r="C43" s="215" t="s">
        <v>9</v>
      </c>
      <c r="D43" s="216"/>
      <c r="E43" s="217"/>
      <c r="F43" s="215">
        <f t="shared" si="5"/>
        <v>1</v>
      </c>
      <c r="G43" s="216"/>
      <c r="H43" s="216"/>
      <c r="I43" s="216"/>
      <c r="J43" s="217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220"/>
      <c r="Y43" s="220"/>
    </row>
    <row r="44" spans="1:25" ht="27.75" customHeight="1">
      <c r="A44" s="220"/>
      <c r="B44" s="220"/>
      <c r="C44" s="215" t="s">
        <v>11</v>
      </c>
      <c r="D44" s="216"/>
      <c r="E44" s="217"/>
      <c r="F44" s="218">
        <f>SUM(Y11:Y33)-((SUM(Y11:Y33)*S42))</f>
        <v>70</v>
      </c>
      <c r="G44" s="216"/>
      <c r="H44" s="216"/>
      <c r="I44" s="216"/>
      <c r="J44" s="217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220"/>
      <c r="Y44" s="220"/>
    </row>
    <row r="45" spans="1:25" ht="14.25" customHeight="1">
      <c r="A45" s="8"/>
      <c r="B45" s="8"/>
      <c r="C45" s="8"/>
      <c r="D45" s="8"/>
      <c r="E45" s="198" t="s">
        <v>70</v>
      </c>
      <c r="F45" s="199"/>
      <c r="G45" s="199"/>
      <c r="H45" s="199"/>
      <c r="I45" s="199"/>
      <c r="J45" s="199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:25" ht="14.2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1:25" ht="14.2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pans="1:25" ht="14.2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spans="3:8" ht="14.25" customHeight="1"/>
    <row r="50" spans="3:8" ht="14.25" customHeight="1">
      <c r="C50" s="200" t="s">
        <v>0</v>
      </c>
      <c r="D50" s="201"/>
      <c r="E50" s="204"/>
      <c r="F50" s="205"/>
      <c r="G50" s="205"/>
      <c r="H50" s="206"/>
    </row>
    <row r="51" spans="3:8" ht="14.25" customHeight="1">
      <c r="C51" s="202"/>
      <c r="D51" s="203"/>
      <c r="E51" s="207"/>
      <c r="F51" s="208"/>
      <c r="G51" s="208"/>
      <c r="H51" s="209"/>
    </row>
    <row r="52" spans="3:8" ht="14.25" customHeight="1">
      <c r="C52" s="210" t="s">
        <v>1</v>
      </c>
      <c r="D52" s="211"/>
      <c r="E52" s="204"/>
      <c r="F52" s="205"/>
      <c r="G52" s="205"/>
      <c r="H52" s="206"/>
    </row>
    <row r="53" spans="3:8" ht="14.25" customHeight="1">
      <c r="C53" s="202"/>
      <c r="D53" s="203"/>
      <c r="E53" s="207"/>
      <c r="F53" s="208"/>
      <c r="G53" s="208"/>
      <c r="H53" s="209"/>
    </row>
    <row r="54" spans="3:8" ht="14.25" customHeight="1">
      <c r="C54" s="258" t="s">
        <v>2</v>
      </c>
      <c r="D54" s="211"/>
      <c r="E54" s="204"/>
      <c r="F54" s="205"/>
      <c r="G54" s="205"/>
      <c r="H54" s="206"/>
    </row>
    <row r="55" spans="3:8" ht="14.25" customHeight="1">
      <c r="C55" s="202"/>
      <c r="D55" s="203"/>
      <c r="E55" s="207"/>
      <c r="F55" s="208"/>
      <c r="G55" s="208"/>
      <c r="H55" s="209"/>
    </row>
    <row r="56" spans="3:8" ht="14.25" customHeight="1">
      <c r="C56" s="210" t="s">
        <v>3</v>
      </c>
      <c r="D56" s="211"/>
      <c r="E56" s="204"/>
      <c r="F56" s="205"/>
      <c r="G56" s="205"/>
      <c r="H56" s="206"/>
    </row>
    <row r="57" spans="3:8" ht="14.25" customHeight="1">
      <c r="C57" s="202"/>
      <c r="D57" s="203"/>
      <c r="E57" s="207"/>
      <c r="F57" s="208"/>
      <c r="G57" s="208"/>
      <c r="H57" s="209"/>
    </row>
    <row r="58" spans="3:8" ht="14.25" customHeight="1">
      <c r="C58" s="210" t="s">
        <v>4</v>
      </c>
      <c r="D58" s="211"/>
      <c r="E58" s="204"/>
      <c r="F58" s="205"/>
      <c r="G58" s="205"/>
      <c r="H58" s="206"/>
    </row>
    <row r="59" spans="3:8" ht="14.25" customHeight="1">
      <c r="C59" s="202"/>
      <c r="D59" s="203"/>
      <c r="E59" s="207"/>
      <c r="F59" s="208"/>
      <c r="G59" s="208"/>
      <c r="H59" s="209"/>
    </row>
    <row r="60" spans="3:8" ht="14.25" customHeight="1">
      <c r="C60" s="210" t="s">
        <v>5</v>
      </c>
      <c r="D60" s="211"/>
      <c r="E60" s="204"/>
      <c r="F60" s="205"/>
      <c r="G60" s="205"/>
      <c r="H60" s="206"/>
    </row>
    <row r="61" spans="3:8" ht="14.25" customHeight="1">
      <c r="C61" s="202"/>
      <c r="D61" s="203"/>
      <c r="E61" s="207"/>
      <c r="F61" s="208"/>
      <c r="G61" s="208"/>
      <c r="H61" s="209"/>
    </row>
    <row r="62" spans="3:8" ht="14.25" customHeight="1">
      <c r="C62" s="210" t="s">
        <v>6</v>
      </c>
      <c r="D62" s="211"/>
      <c r="E62" s="252"/>
      <c r="F62" s="253"/>
      <c r="G62" s="253"/>
      <c r="H62" s="254"/>
    </row>
    <row r="63" spans="3:8" ht="14.25" customHeight="1">
      <c r="C63" s="202"/>
      <c r="D63" s="203"/>
      <c r="E63" s="255"/>
      <c r="F63" s="256"/>
      <c r="G63" s="256"/>
      <c r="H63" s="257"/>
    </row>
    <row r="64" spans="3:8" ht="14.25" customHeight="1"/>
    <row r="65" spans="2:2" ht="14.25" customHeight="1"/>
    <row r="66" spans="2:2" ht="14.25" customHeight="1"/>
    <row r="67" spans="2:2" ht="14.25" customHeight="1"/>
    <row r="68" spans="2:2" ht="14.25" customHeight="1">
      <c r="B68" s="197" t="s">
        <v>91</v>
      </c>
    </row>
    <row r="69" spans="2:2" ht="14.25" customHeight="1"/>
    <row r="70" spans="2:2" ht="14.25" customHeight="1"/>
    <row r="71" spans="2:2" ht="14.25" customHeight="1"/>
    <row r="72" spans="2:2" ht="14.25" customHeight="1"/>
    <row r="73" spans="2:2" ht="14.25" customHeight="1"/>
    <row r="74" spans="2:2" ht="14.25" customHeight="1"/>
    <row r="75" spans="2:2" ht="14.25" customHeight="1"/>
    <row r="76" spans="2:2" ht="14.25" customHeight="1"/>
    <row r="77" spans="2:2" ht="14.25" customHeight="1"/>
    <row r="78" spans="2:2" ht="14.25" customHeight="1"/>
    <row r="79" spans="2:2" ht="14.25" customHeight="1"/>
    <row r="80" spans="2:2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</sheetData>
  <mergeCells count="46">
    <mergeCell ref="C60:D61"/>
    <mergeCell ref="E60:H61"/>
    <mergeCell ref="C62:D63"/>
    <mergeCell ref="E62:H63"/>
    <mergeCell ref="C54:D55"/>
    <mergeCell ref="E54:H55"/>
    <mergeCell ref="C56:D57"/>
    <mergeCell ref="E56:H57"/>
    <mergeCell ref="C58:D59"/>
    <mergeCell ref="E58:H59"/>
    <mergeCell ref="P1:Y2"/>
    <mergeCell ref="H3:K4"/>
    <mergeCell ref="L3:S3"/>
    <mergeCell ref="U3:X3"/>
    <mergeCell ref="L4:S4"/>
    <mergeCell ref="H5:K5"/>
    <mergeCell ref="L5:S5"/>
    <mergeCell ref="U4:X4"/>
    <mergeCell ref="U5:X5"/>
    <mergeCell ref="P6:Y7"/>
    <mergeCell ref="P8:S8"/>
    <mergeCell ref="T8:W8"/>
    <mergeCell ref="X8:Y8"/>
    <mergeCell ref="F10:Y10"/>
    <mergeCell ref="C38:E38"/>
    <mergeCell ref="A10:E10"/>
    <mergeCell ref="A21:E21"/>
    <mergeCell ref="F21:W21"/>
    <mergeCell ref="A34:Y36"/>
    <mergeCell ref="A37:E37"/>
    <mergeCell ref="X37:Y44"/>
    <mergeCell ref="A38:B44"/>
    <mergeCell ref="C39:E39"/>
    <mergeCell ref="C42:E42"/>
    <mergeCell ref="F42:J42"/>
    <mergeCell ref="M42:R42"/>
    <mergeCell ref="S42:W42"/>
    <mergeCell ref="C43:E43"/>
    <mergeCell ref="F43:J43"/>
    <mergeCell ref="C44:E44"/>
    <mergeCell ref="F44:J44"/>
    <mergeCell ref="E45:J45"/>
    <mergeCell ref="C50:D51"/>
    <mergeCell ref="E50:H51"/>
    <mergeCell ref="C52:D53"/>
    <mergeCell ref="E52:H53"/>
  </mergeCells>
  <pageMargins left="0.70866141732283472" right="0.70866141732283472" top="0.78740157480314965" bottom="0.78740157480314965" header="0" footer="0"/>
  <pageSetup paperSize="9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info</vt:lpstr>
      <vt:lpstr>Blokholds-ordeer</vt:lpstr>
      <vt:lpstr>'Blokholds-ordeer'!Z_D8989337_B290_44A9_8E0B_1D31DA495A27_.wvu.Cols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Theke</dc:creator>
  <cp:lastModifiedBy>Administrator</cp:lastModifiedBy>
  <cp:lastPrinted>2023-12-27T09:49:35Z</cp:lastPrinted>
  <dcterms:created xsi:type="dcterms:W3CDTF">2022-01-20T20:08:21Z</dcterms:created>
  <dcterms:modified xsi:type="dcterms:W3CDTF">2024-02-01T15:04:50Z</dcterms:modified>
</cp:coreProperties>
</file>