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e4be806706613b/Skrivebord/Arctic Grips/EXEL bestillingsark/06.06.22 Ordreskjema/Exel MAkro Internt/2023/"/>
    </mc:Choice>
  </mc:AlternateContent>
  <xr:revisionPtr revIDLastSave="4" documentId="8_{26B5F171-950A-42D1-BAFD-F51A39011879}" xr6:coauthVersionLast="47" xr6:coauthVersionMax="47" xr10:uidLastSave="{DB500735-0B47-44D6-8E4B-0A8A0A7A598E}"/>
  <workbookProtection workbookAlgorithmName="SHA-512" workbookHashValue="X6+F0KHB/iKERAA+Ylxyz4o3/Tf7ZIc27J9IOE62NczJrsV4bdgl7fBDRWaDG2M7anwOuXEefeJFplCQPeispg==" workbookSaltValue="HjOt6w8HmKdw5ZEtWtul9g==" workbookSpinCount="100000" lockStructure="1"/>
  <bookViews>
    <workbookView xWindow="-110" yWindow="-110" windowWidth="21820" windowHeight="13900" xr2:uid="{2E274840-CDDD-4592-8B0E-2BD4D30C7004}"/>
  </bookViews>
  <sheets>
    <sheet name="PU" sheetId="4" r:id="rId1"/>
    <sheet name="PE" sheetId="1" r:id="rId2"/>
    <sheet name="Order" sheetId="3" r:id="rId3"/>
    <sheet name="Colors" sheetId="5" r:id="rId4"/>
  </sheets>
  <definedNames>
    <definedName name="_xlnm.Print_Area" localSheetId="2">Order!$B$1:$Q$33</definedName>
    <definedName name="_xlnm.Print_Area" localSheetId="1">PE!$B$1:$W$99</definedName>
    <definedName name="_xlnm.Print_Area" localSheetId="0">PU!$B$1:$AA$99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7" i="4" l="1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16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15" i="4"/>
  <c r="AA98" i="4" l="1"/>
  <c r="Z98" i="4"/>
  <c r="AA115" i="4" l="1"/>
  <c r="Z100" i="4"/>
  <c r="AA100" i="4"/>
  <c r="Z101" i="4"/>
  <c r="AA101" i="4"/>
  <c r="Z102" i="4"/>
  <c r="AA102" i="4"/>
  <c r="Z103" i="4"/>
  <c r="AA103" i="4"/>
  <c r="Z104" i="4"/>
  <c r="AA104" i="4"/>
  <c r="Z105" i="4"/>
  <c r="AA105" i="4"/>
  <c r="Z106" i="4"/>
  <c r="AA106" i="4"/>
  <c r="Z107" i="4"/>
  <c r="AA107" i="4"/>
  <c r="Z108" i="4"/>
  <c r="AA108" i="4"/>
  <c r="Z109" i="4"/>
  <c r="AA109" i="4"/>
  <c r="Z110" i="4"/>
  <c r="AA110" i="4"/>
  <c r="Z111" i="4"/>
  <c r="AA111" i="4"/>
  <c r="Z112" i="4"/>
  <c r="AA112" i="4"/>
  <c r="Z113" i="4"/>
  <c r="AA113" i="4"/>
  <c r="Z114" i="4"/>
  <c r="AA114" i="4"/>
  <c r="L28" i="3" l="1"/>
  <c r="N28" i="3"/>
  <c r="Z81" i="4"/>
  <c r="AA81" i="4"/>
  <c r="Z82" i="4"/>
  <c r="AA82" i="4"/>
  <c r="Z83" i="4"/>
  <c r="AA83" i="4"/>
  <c r="Z84" i="4"/>
  <c r="AA84" i="4"/>
  <c r="Z85" i="4"/>
  <c r="AA85" i="4"/>
  <c r="Z86" i="4"/>
  <c r="AA86" i="4"/>
  <c r="Z56" i="4"/>
  <c r="AA56" i="4"/>
  <c r="Z57" i="4"/>
  <c r="AA57" i="4"/>
  <c r="Z58" i="4"/>
  <c r="AA58" i="4"/>
  <c r="Z59" i="4"/>
  <c r="AA59" i="4"/>
  <c r="Z60" i="4"/>
  <c r="AA60" i="4"/>
  <c r="AA99" i="4"/>
  <c r="AA97" i="4"/>
  <c r="AA96" i="4"/>
  <c r="AA95" i="4"/>
  <c r="AA94" i="4"/>
  <c r="AA93" i="4"/>
  <c r="AA92" i="4"/>
  <c r="AA91" i="4"/>
  <c r="AA90" i="4"/>
  <c r="AA89" i="4"/>
  <c r="AA88" i="4"/>
  <c r="AA87" i="4"/>
  <c r="AA80" i="4"/>
  <c r="AA79" i="4"/>
  <c r="AA78" i="4"/>
  <c r="AA77" i="4"/>
  <c r="AA76" i="4"/>
  <c r="AA75" i="4"/>
  <c r="AA74" i="4"/>
  <c r="AA73" i="4"/>
  <c r="AA72" i="4"/>
  <c r="AA71" i="4"/>
  <c r="AA70" i="4"/>
  <c r="AA69" i="4"/>
  <c r="AA68" i="4"/>
  <c r="AA67" i="4"/>
  <c r="AA66" i="4"/>
  <c r="AA65" i="4"/>
  <c r="AA64" i="4"/>
  <c r="AA63" i="4"/>
  <c r="AA62" i="4"/>
  <c r="AA61" i="4"/>
  <c r="AA55" i="4"/>
  <c r="AA53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5" i="4"/>
  <c r="Z99" i="4"/>
  <c r="Z97" i="4"/>
  <c r="Z96" i="4"/>
  <c r="Z95" i="4"/>
  <c r="Z94" i="4"/>
  <c r="Z93" i="4"/>
  <c r="Z92" i="4"/>
  <c r="Z91" i="4"/>
  <c r="Z90" i="4"/>
  <c r="Z89" i="4"/>
  <c r="Z88" i="4"/>
  <c r="Z87" i="4"/>
  <c r="Z80" i="4"/>
  <c r="Z79" i="4"/>
  <c r="Z78" i="4"/>
  <c r="Z77" i="4"/>
  <c r="Z76" i="4"/>
  <c r="Z75" i="4"/>
  <c r="Z74" i="4"/>
  <c r="Z73" i="4"/>
  <c r="Z72" i="4"/>
  <c r="Z71" i="4"/>
  <c r="Z70" i="4"/>
  <c r="Z69" i="4"/>
  <c r="Z68" i="4"/>
  <c r="Z67" i="4"/>
  <c r="Z66" i="4"/>
  <c r="Z65" i="4"/>
  <c r="Z64" i="4"/>
  <c r="Z63" i="4"/>
  <c r="Z62" i="4"/>
  <c r="Z61" i="4"/>
  <c r="Z55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100" i="1"/>
  <c r="V100" i="1"/>
  <c r="W99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N27" i="3" l="1"/>
  <c r="L27" i="3"/>
  <c r="P30" i="3" l="1"/>
  <c r="P27" i="3" l="1"/>
  <c r="P28" i="3"/>
  <c r="P31" i="3" l="1"/>
  <c r="P32" i="3" s="1"/>
  <c r="P33" i="3" s="1"/>
</calcChain>
</file>

<file path=xl/sharedStrings.xml><?xml version="1.0" encoding="utf-8"?>
<sst xmlns="http://schemas.openxmlformats.org/spreadsheetml/2006/main" count="763" uniqueCount="378">
  <si>
    <t>ATC0011-GR</t>
  </si>
  <si>
    <t>Slab 2</t>
  </si>
  <si>
    <t>ATC0012-GR</t>
  </si>
  <si>
    <t>Slab 3</t>
  </si>
  <si>
    <t>ATC0013-GR</t>
  </si>
  <si>
    <t>Slab 4</t>
  </si>
  <si>
    <t>ATC0014-GR</t>
  </si>
  <si>
    <t>Slab 5</t>
  </si>
  <si>
    <t>Slab 6</t>
  </si>
  <si>
    <t>MATERIAL: PE</t>
  </si>
  <si>
    <t>Signal White</t>
  </si>
  <si>
    <t>Sky Blue</t>
  </si>
  <si>
    <t>Signal Blue</t>
  </si>
  <si>
    <t>Mint Green</t>
  </si>
  <si>
    <t>Pure Green</t>
  </si>
  <si>
    <t>Zinc Yelow</t>
  </si>
  <si>
    <t>Traffic Yellow</t>
  </si>
  <si>
    <t>Pastel Orange</t>
  </si>
  <si>
    <t>Pure Orange</t>
  </si>
  <si>
    <t>Pure Red</t>
  </si>
  <si>
    <t>Telemagenta</t>
  </si>
  <si>
    <t>Signal Violet</t>
  </si>
  <si>
    <t>Blue Lilac</t>
  </si>
  <si>
    <t>Signal black</t>
  </si>
  <si>
    <t>Silver Grey</t>
  </si>
  <si>
    <t>CODE</t>
  </si>
  <si>
    <t>NAME</t>
  </si>
  <si>
    <t>PRICE</t>
  </si>
  <si>
    <t>CHOOSE COLOR QUANTITY</t>
  </si>
  <si>
    <t>ATC0005-PE</t>
  </si>
  <si>
    <t>ATC0006-PE</t>
  </si>
  <si>
    <t>ATC0007-PE</t>
  </si>
  <si>
    <t>ATC0008-PE</t>
  </si>
  <si>
    <t>ATC0009-PE</t>
  </si>
  <si>
    <t>ATC0010-GR</t>
  </si>
  <si>
    <t>UNIT</t>
  </si>
  <si>
    <t>QUANTITY</t>
  </si>
  <si>
    <t>ORDER</t>
  </si>
  <si>
    <t>Arcticgrips AS
Burslia 7 D
7029 Trondheim
Org nr 925 232 637</t>
  </si>
  <si>
    <t>First name</t>
  </si>
  <si>
    <t>Last name</t>
  </si>
  <si>
    <t>Company</t>
  </si>
  <si>
    <t>Address</t>
  </si>
  <si>
    <t>City</t>
  </si>
  <si>
    <t>Country</t>
  </si>
  <si>
    <t>VAT Number</t>
  </si>
  <si>
    <t>Phone</t>
  </si>
  <si>
    <t>Email</t>
  </si>
  <si>
    <t>Zip Code</t>
  </si>
  <si>
    <t>Zip code</t>
  </si>
  <si>
    <t>Invoice Address</t>
  </si>
  <si>
    <t>Delivery Address</t>
  </si>
  <si>
    <t>Summary</t>
  </si>
  <si>
    <t>DISCOUNT</t>
  </si>
  <si>
    <t>VAT</t>
  </si>
  <si>
    <t>Shipping cost</t>
  </si>
  <si>
    <t>Price netto</t>
  </si>
  <si>
    <t>Price TOTAL</t>
  </si>
  <si>
    <t>MATERIAL: PU</t>
  </si>
  <si>
    <t>Fluo Yellow</t>
  </si>
  <si>
    <t>Fluo Orange</t>
  </si>
  <si>
    <t>Fluo Pink</t>
  </si>
  <si>
    <t>Fluo Green</t>
  </si>
  <si>
    <t>COLORS</t>
  </si>
  <si>
    <t>RAL 9003</t>
  </si>
  <si>
    <t>A1</t>
  </si>
  <si>
    <t>RAL 5015</t>
  </si>
  <si>
    <t>B1</t>
  </si>
  <si>
    <t>RAL 5005</t>
  </si>
  <si>
    <t>B2</t>
  </si>
  <si>
    <t>RAL 6029</t>
  </si>
  <si>
    <t>C1</t>
  </si>
  <si>
    <t>RAL 6037</t>
  </si>
  <si>
    <t>C2</t>
  </si>
  <si>
    <t>RAL 1018</t>
  </si>
  <si>
    <t>D1</t>
  </si>
  <si>
    <t>RAL 1023</t>
  </si>
  <si>
    <t>D2</t>
  </si>
  <si>
    <t>RAL 2003</t>
  </si>
  <si>
    <t>E1</t>
  </si>
  <si>
    <t>RAL 2009</t>
  </si>
  <si>
    <t>E2</t>
  </si>
  <si>
    <t>RAL 3028</t>
  </si>
  <si>
    <t>F1</t>
  </si>
  <si>
    <t>RAL 4010</t>
  </si>
  <si>
    <t>F2</t>
  </si>
  <si>
    <t>RAL 4008</t>
  </si>
  <si>
    <t>G1</t>
  </si>
  <si>
    <t>RAL 4005</t>
  </si>
  <si>
    <t>G2</t>
  </si>
  <si>
    <t>RAL 9004</t>
  </si>
  <si>
    <t>H1</t>
  </si>
  <si>
    <t>RAL 7001</t>
  </si>
  <si>
    <t>J1</t>
  </si>
  <si>
    <t>COLORS FOR PE</t>
  </si>
  <si>
    <t>…ADDITIONAL COLORS FOR PU</t>
  </si>
  <si>
    <t>fluo yellow</t>
  </si>
  <si>
    <t>RAL 1026</t>
  </si>
  <si>
    <t>D0</t>
  </si>
  <si>
    <t>Fluo orange</t>
  </si>
  <si>
    <t>RAL 2005</t>
  </si>
  <si>
    <t>E0</t>
  </si>
  <si>
    <t>Fluo pink</t>
  </si>
  <si>
    <t>Pantone 806 C</t>
  </si>
  <si>
    <t>F0</t>
  </si>
  <si>
    <t>fluo green</t>
  </si>
  <si>
    <t>RAL 6028</t>
  </si>
  <si>
    <t>C0</t>
  </si>
  <si>
    <t>NOT APPLICABLE FOR GR</t>
  </si>
  <si>
    <t>Small Ledges</t>
  </si>
  <si>
    <t>ATC0001-PE</t>
  </si>
  <si>
    <t>Set</t>
  </si>
  <si>
    <t>Large Ledges</t>
  </si>
  <si>
    <t>ATC0002-PE</t>
  </si>
  <si>
    <t>Crimps</t>
  </si>
  <si>
    <t>Foot holds</t>
  </si>
  <si>
    <t>ATC0004-PE</t>
  </si>
  <si>
    <t>ATC0003-PE</t>
  </si>
  <si>
    <t>Screew ons</t>
  </si>
  <si>
    <t>Knobs</t>
  </si>
  <si>
    <t>ATC0034-PE</t>
  </si>
  <si>
    <t>ATC0032-PE</t>
  </si>
  <si>
    <t>Fried egg 1</t>
  </si>
  <si>
    <t>Fried egg 2</t>
  </si>
  <si>
    <t>Fried egg 3</t>
  </si>
  <si>
    <t>Fried egg 4</t>
  </si>
  <si>
    <t>Fried egg 5</t>
  </si>
  <si>
    <t>Fried egg 6</t>
  </si>
  <si>
    <t>Fried egg 7</t>
  </si>
  <si>
    <t>Fried egg 8</t>
  </si>
  <si>
    <t>Fried egg 9</t>
  </si>
  <si>
    <t>Fried egg 10</t>
  </si>
  <si>
    <t>Fried egg 11</t>
  </si>
  <si>
    <t>ATC0024-PE</t>
  </si>
  <si>
    <t>ATC0025-PE</t>
  </si>
  <si>
    <t>ATC0026-PE</t>
  </si>
  <si>
    <t>ATC0027-PE</t>
  </si>
  <si>
    <t>ATC0028-PE</t>
  </si>
  <si>
    <t>Stk</t>
  </si>
  <si>
    <t>ATC0016-PE</t>
  </si>
  <si>
    <t>ATC0017-PE</t>
  </si>
  <si>
    <t>ATC0018-GR</t>
  </si>
  <si>
    <t>ATC0019-GR</t>
  </si>
  <si>
    <t>ATC0020-GR</t>
  </si>
  <si>
    <t>ATC0021-PE</t>
  </si>
  <si>
    <t>ATC0022-PE</t>
  </si>
  <si>
    <t>ATC0029-PE</t>
  </si>
  <si>
    <t>ATC0036-PE</t>
  </si>
  <si>
    <t>Groovy Climps</t>
  </si>
  <si>
    <t>ATC0031-PE</t>
  </si>
  <si>
    <t>Geo's 1</t>
  </si>
  <si>
    <t>Shins</t>
  </si>
  <si>
    <t>Meteor</t>
  </si>
  <si>
    <t>ATC0038-PE</t>
  </si>
  <si>
    <t>ATC0039-PE</t>
  </si>
  <si>
    <t>ATC0040-PE</t>
  </si>
  <si>
    <t>ATC0041-PE</t>
  </si>
  <si>
    <t>Geo fins</t>
  </si>
  <si>
    <t>ATC0030-PE</t>
  </si>
  <si>
    <t>ATC0033-PE</t>
  </si>
  <si>
    <t>ATC0035-PE</t>
  </si>
  <si>
    <t>ATC0037-PE</t>
  </si>
  <si>
    <t>MATERIAL</t>
  </si>
  <si>
    <t>PE/GR</t>
  </si>
  <si>
    <t>PU/GR</t>
  </si>
  <si>
    <t>ATC0001-PU</t>
  </si>
  <si>
    <t>ATC0002-PU</t>
  </si>
  <si>
    <t>ATC0036-PU</t>
  </si>
  <si>
    <t>ATC0003-PU</t>
  </si>
  <si>
    <t>ATC0004-PU</t>
  </si>
  <si>
    <t>ATC0034-PU</t>
  </si>
  <si>
    <t>ATC0032-PU</t>
  </si>
  <si>
    <t>ATC0031-PU</t>
  </si>
  <si>
    <t>ATC0016-PU</t>
  </si>
  <si>
    <t>ATC0017-PU</t>
  </si>
  <si>
    <t>ATC0021-PU</t>
  </si>
  <si>
    <t>ATC0022-PU</t>
  </si>
  <si>
    <t>ATC0038-PU</t>
  </si>
  <si>
    <t>ATC0039-PU</t>
  </si>
  <si>
    <t>ATC0040-PU</t>
  </si>
  <si>
    <t>ATC0041-PU</t>
  </si>
  <si>
    <t>ATC0029-PU</t>
  </si>
  <si>
    <t>ATC0030-PU</t>
  </si>
  <si>
    <t>ATC0033-PU</t>
  </si>
  <si>
    <t>ATC0035-PU</t>
  </si>
  <si>
    <t>ATC0037-PU</t>
  </si>
  <si>
    <t>ATC0042-PU</t>
  </si>
  <si>
    <t>ATC0043-GR</t>
  </si>
  <si>
    <t>ATC0044-GR</t>
  </si>
  <si>
    <t>ATC0045-GR</t>
  </si>
  <si>
    <t>ATC0046-GR</t>
  </si>
  <si>
    <t>ATC0047-GR</t>
  </si>
  <si>
    <t>Small cracks</t>
  </si>
  <si>
    <t>Volcano Jugs/Crack</t>
  </si>
  <si>
    <t>Large cracks 1</t>
  </si>
  <si>
    <t>Large cracks 2</t>
  </si>
  <si>
    <t>Large cracks 3</t>
  </si>
  <si>
    <t>Bigg balls 1</t>
  </si>
  <si>
    <t>Bigg balls 2</t>
  </si>
  <si>
    <t>Poached eggs</t>
  </si>
  <si>
    <t>Squeezed Ledges 1</t>
  </si>
  <si>
    <t>Tipi's 1</t>
  </si>
  <si>
    <t>Tipi's 2</t>
  </si>
  <si>
    <t>Tipi's 3</t>
  </si>
  <si>
    <t>Tipi's 4</t>
  </si>
  <si>
    <t>Pillows-2-pack</t>
  </si>
  <si>
    <t>Pillows-1</t>
  </si>
  <si>
    <t>Pillows-2</t>
  </si>
  <si>
    <t>Pillows-3</t>
  </si>
  <si>
    <t>Pillows-4</t>
  </si>
  <si>
    <t>Pillows-5</t>
  </si>
  <si>
    <t>Pure-Pinches</t>
  </si>
  <si>
    <t>Peaks-Peaks</t>
  </si>
  <si>
    <t>Stumps-1</t>
  </si>
  <si>
    <t>Stumps-2</t>
  </si>
  <si>
    <t>Stumps-3</t>
  </si>
  <si>
    <t>Stumps-4</t>
  </si>
  <si>
    <t>Foot-hold-easy</t>
  </si>
  <si>
    <t>Foot-holds-screw-on's</t>
  </si>
  <si>
    <t>Organic-Rockers-1</t>
  </si>
  <si>
    <t>Organic-Rockers-2</t>
  </si>
  <si>
    <t>Organic-Rockers-3</t>
  </si>
  <si>
    <t>Organic-Rockers-4</t>
  </si>
  <si>
    <t>Organic-Rockers-5</t>
  </si>
  <si>
    <t>Organic-Rockers-6</t>
  </si>
  <si>
    <t>Dune-Small</t>
  </si>
  <si>
    <t>Dunes-Medium</t>
  </si>
  <si>
    <t>Dunes-Large</t>
  </si>
  <si>
    <t>Dunes-Xl</t>
  </si>
  <si>
    <t>Dunes-Xxl</t>
  </si>
  <si>
    <t>Knuckles-3-Pack</t>
  </si>
  <si>
    <t>Knuckles-1</t>
  </si>
  <si>
    <t>Knuckles-2</t>
  </si>
  <si>
    <t>Knuckles-3</t>
  </si>
  <si>
    <t>Knuckles-4</t>
  </si>
  <si>
    <t>Knuckles-5</t>
  </si>
  <si>
    <t>Knuckles-6</t>
  </si>
  <si>
    <t>Pimples-3-pack</t>
  </si>
  <si>
    <t>Pimples-1</t>
  </si>
  <si>
    <t>Pimples-2</t>
  </si>
  <si>
    <t>Pimples-3</t>
  </si>
  <si>
    <t>Flakes-2-pack</t>
  </si>
  <si>
    <t>Flippers</t>
  </si>
  <si>
    <t>Grimps</t>
  </si>
  <si>
    <t>Chunks</t>
  </si>
  <si>
    <t>Turtles-1</t>
  </si>
  <si>
    <t>Turtles-2</t>
  </si>
  <si>
    <t>Shells</t>
  </si>
  <si>
    <t>ATC0048-PU</t>
  </si>
  <si>
    <t>ATC0049-PU</t>
  </si>
  <si>
    <t>ATC0050-PU</t>
  </si>
  <si>
    <t>ATC0051-PU</t>
  </si>
  <si>
    <t>ATC0054-PU</t>
  </si>
  <si>
    <t>ATC0055-PU</t>
  </si>
  <si>
    <t>ATC0056-PU</t>
  </si>
  <si>
    <t>ATC0057-GR</t>
  </si>
  <si>
    <t>ATC0058-PU</t>
  </si>
  <si>
    <t>ATC0059-PU</t>
  </si>
  <si>
    <t>ATC0060-GR</t>
  </si>
  <si>
    <t>ATC0061-GR</t>
  </si>
  <si>
    <t>ATC0062-PU</t>
  </si>
  <si>
    <t>ATC0063-PU</t>
  </si>
  <si>
    <t>ATC0064-GR</t>
  </si>
  <si>
    <t>ATC0065-GR</t>
  </si>
  <si>
    <t>ATC0066-GR</t>
  </si>
  <si>
    <t>ATC0067-PU</t>
  </si>
  <si>
    <t>ATC0068-GR</t>
  </si>
  <si>
    <t>ATC0069-GR</t>
  </si>
  <si>
    <t>ATC0070-GR</t>
  </si>
  <si>
    <t>ATC0071-GR</t>
  </si>
  <si>
    <t>ATC0072-GR</t>
  </si>
  <si>
    <t>ATC0073-GR</t>
  </si>
  <si>
    <t>ATC0074-PU</t>
  </si>
  <si>
    <t>ATC0075-GR</t>
  </si>
  <si>
    <t>ATC0076-GR</t>
  </si>
  <si>
    <t>ATC0077-GR</t>
  </si>
  <si>
    <t>ATC0078-PU</t>
  </si>
  <si>
    <t>ATC0084-GR</t>
  </si>
  <si>
    <t>ATC0079-PU</t>
  </si>
  <si>
    <t>ATC0080-PU</t>
  </si>
  <si>
    <t>ATC0081-PU</t>
  </si>
  <si>
    <t>ATC0082-PU</t>
  </si>
  <si>
    <t>ATC0083-PU</t>
  </si>
  <si>
    <t>stk</t>
  </si>
  <si>
    <t>AURORA SERIES</t>
  </si>
  <si>
    <t>FLATANGER SERIES</t>
  </si>
  <si>
    <t>ATC0042-PE</t>
  </si>
  <si>
    <t>ATC0048-PE</t>
  </si>
  <si>
    <t>ATC0049-PE</t>
  </si>
  <si>
    <t>ATC0050-PE</t>
  </si>
  <si>
    <t>ATC0051-PE</t>
  </si>
  <si>
    <t>ATC0054-PE</t>
  </si>
  <si>
    <t>ATC0055-PE</t>
  </si>
  <si>
    <t>ATC0056-PE</t>
  </si>
  <si>
    <t>ATC0058-PE</t>
  </si>
  <si>
    <t>ATC0059-PE</t>
  </si>
  <si>
    <t>ATC0062-PE</t>
  </si>
  <si>
    <t>ATC0063-PE</t>
  </si>
  <si>
    <t>ATC0067-PE</t>
  </si>
  <si>
    <t>ATC0074-PE</t>
  </si>
  <si>
    <t>ATC0078-PE</t>
  </si>
  <si>
    <t>ATC0079-PE</t>
  </si>
  <si>
    <t>ATC0080-PE</t>
  </si>
  <si>
    <t>ATC0081-PE</t>
  </si>
  <si>
    <t>ATC0082-PE</t>
  </si>
  <si>
    <t>ATC0083-PE</t>
  </si>
  <si>
    <t>TOTAL</t>
  </si>
  <si>
    <t>ATC0085-PE</t>
  </si>
  <si>
    <t>ATC0024-PU</t>
  </si>
  <si>
    <t>ATC0025-PU</t>
  </si>
  <si>
    <t>ATC0007-PU</t>
  </si>
  <si>
    <t>ATC0026-PU</t>
  </si>
  <si>
    <t>ATC0006-PU</t>
  </si>
  <si>
    <t>ATC0005-PU</t>
  </si>
  <si>
    <t>ATC0027-PU</t>
  </si>
  <si>
    <t>ATC0008-PU</t>
  </si>
  <si>
    <t>ATC0028-PU</t>
  </si>
  <si>
    <t>ATC0009-PU</t>
  </si>
  <si>
    <t>Flakes-pack</t>
  </si>
  <si>
    <t>DUALTEX</t>
  </si>
  <si>
    <t>Pillows 2 Pack</t>
  </si>
  <si>
    <t>Pillows 1</t>
  </si>
  <si>
    <t>Pillows 2</t>
  </si>
  <si>
    <t>Pillows 3</t>
  </si>
  <si>
    <t>Piilows 4</t>
  </si>
  <si>
    <t>Pillows 5</t>
  </si>
  <si>
    <t>Knuckles 1</t>
  </si>
  <si>
    <t>Knuckles 2</t>
  </si>
  <si>
    <t>Knuckles 3</t>
  </si>
  <si>
    <t>Knuckles 4</t>
  </si>
  <si>
    <t>Knuckles 5</t>
  </si>
  <si>
    <t>Knuckles 6</t>
  </si>
  <si>
    <t>ATC0011-G8</t>
  </si>
  <si>
    <t>ATC0012-G8</t>
  </si>
  <si>
    <t>ATC0013-G8</t>
  </si>
  <si>
    <t>ATC0014-G8</t>
  </si>
  <si>
    <t>ATC0015-G8</t>
  </si>
  <si>
    <t>ATC0042-G8</t>
  </si>
  <si>
    <t>ATC0043-G8</t>
  </si>
  <si>
    <t>ATC0044-G8</t>
  </si>
  <si>
    <t>ATC0045-G8</t>
  </si>
  <si>
    <t>ATC0046-G8</t>
  </si>
  <si>
    <t>ATC0047-G8</t>
  </si>
  <si>
    <t>ATC0068-G8</t>
  </si>
  <si>
    <t>ATC0069-G8</t>
  </si>
  <si>
    <t>ATC0070-G8</t>
  </si>
  <si>
    <t>ATC0071-G8</t>
  </si>
  <si>
    <t>ATC0072-G8</t>
  </si>
  <si>
    <t>ATC0073-G8</t>
  </si>
  <si>
    <t>ATC0085-PU</t>
  </si>
  <si>
    <t>ATC0052-PU</t>
  </si>
  <si>
    <t>ATC0053-PU</t>
  </si>
  <si>
    <t>ATC0052-PE</t>
  </si>
  <si>
    <t>ATC0053-PE</t>
  </si>
  <si>
    <t>Nordic Flower 1</t>
  </si>
  <si>
    <t>Nordic Flower 2</t>
  </si>
  <si>
    <t>Nordic Flower 3</t>
  </si>
  <si>
    <t>Nordic Flower 4</t>
  </si>
  <si>
    <t>Nordic Flower 5</t>
  </si>
  <si>
    <t>Nordic Flower 6</t>
  </si>
  <si>
    <t>Nordic Flower 7</t>
  </si>
  <si>
    <t>Nordic Flower 8</t>
  </si>
  <si>
    <t>Nordic Flower 9</t>
  </si>
  <si>
    <t>Nordic Flower 10</t>
  </si>
  <si>
    <t>Nordic Flower 11</t>
  </si>
  <si>
    <t>Nordic Flower 12</t>
  </si>
  <si>
    <t>ATC0086-G8</t>
  </si>
  <si>
    <t>ATC0087-G8</t>
  </si>
  <si>
    <t>ATC0088-G8</t>
  </si>
  <si>
    <t>ATC0089-G8</t>
  </si>
  <si>
    <t>ATC0090-G8</t>
  </si>
  <si>
    <t>ATC0091-G8</t>
  </si>
  <si>
    <t>ATC0092-G8</t>
  </si>
  <si>
    <t>ATC0093-G8</t>
  </si>
  <si>
    <t>ATC0094-G8</t>
  </si>
  <si>
    <t>ATC0095-G8</t>
  </si>
  <si>
    <t>ATC0096-G8</t>
  </si>
  <si>
    <t>ATC0097-G8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</si>
</sst>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 [$¥-804]* #,##0.00_ ;_ [$¥-804]* \-#,##0.00_ ;_ [$¥-804]* &quot;-&quot;??_ ;_ @_ "/>
    <numFmt numFmtId="166" formatCode="#,##0\ [$€-1]"/>
    <numFmt numFmtId="167" formatCode="#,##0.00\ [$€-1]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ova Cond"/>
      <family val="2"/>
    </font>
    <font>
      <sz val="14"/>
      <color theme="1"/>
      <name val="Arial Nova Cond"/>
      <family val="2"/>
    </font>
    <font>
      <b/>
      <sz val="14"/>
      <color rgb="FFFEFEFE"/>
      <name val="Arial Nova Cond"/>
      <family val="2"/>
    </font>
    <font>
      <sz val="10"/>
      <color rgb="FF000000"/>
      <name val="Arial Nova Cond"/>
      <family val="2"/>
    </font>
    <font>
      <sz val="10"/>
      <color rgb="FFFFFFFF"/>
      <name val="Arial Nova Cond"/>
      <family val="2"/>
    </font>
    <font>
      <b/>
      <sz val="12"/>
      <color rgb="FFFEFEFE"/>
      <name val="Arial Nova Cond"/>
      <family val="2"/>
    </font>
    <font>
      <sz val="14"/>
      <color rgb="FF222222"/>
      <name val="Arial Nova Cond"/>
      <family val="2"/>
    </font>
    <font>
      <sz val="11"/>
      <color theme="1"/>
      <name val="Calibri"/>
      <family val="2"/>
      <scheme val="minor"/>
    </font>
    <font>
      <sz val="9"/>
      <color theme="1"/>
      <name val="Arial Nova Cond"/>
      <family val="2"/>
    </font>
    <font>
      <sz val="12"/>
      <color rgb="FF222222"/>
      <name val="Arial Nova Cond"/>
      <family val="2"/>
    </font>
    <font>
      <b/>
      <sz val="11"/>
      <color theme="1"/>
      <name val="Arial Nova Cond"/>
      <family val="2"/>
    </font>
    <font>
      <sz val="11"/>
      <color rgb="FF000000"/>
      <name val="Arial Nova Cond"/>
      <family val="2"/>
    </font>
    <font>
      <sz val="11"/>
      <color rgb="FFFFFFFF"/>
      <name val="Arial Nova Cond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Arial Nova Cond"/>
      <family val="2"/>
    </font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b/>
      <sz val="12"/>
      <color theme="0"/>
      <name val="Arial Nova Cond"/>
      <family val="2"/>
    </font>
    <font>
      <b/>
      <sz val="11"/>
      <color theme="0"/>
      <name val="Arial Nova Cond"/>
      <family val="2"/>
    </font>
  </fonts>
  <fills count="24">
    <fill>
      <patternFill patternType="none"/>
    </fill>
    <fill>
      <patternFill patternType="gray125"/>
    </fill>
    <fill>
      <patternFill patternType="solid">
        <fgColor rgb="FFF4F4F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8F39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D7FF0D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FF0066"/>
        <bgColor rgb="FF000000"/>
      </patternFill>
    </fill>
    <fill>
      <patternFill patternType="solid">
        <fgColor rgb="FF924E7D"/>
        <bgColor rgb="FF000000"/>
      </patternFill>
    </fill>
    <fill>
      <patternFill patternType="solid">
        <fgColor rgb="FF8673A1"/>
        <bgColor rgb="FF000000"/>
      </patternFill>
    </fill>
    <fill>
      <patternFill patternType="solid">
        <fgColor rgb="FF0A0A0A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222222"/>
        <bgColor indexed="64"/>
      </patternFill>
    </fill>
    <fill>
      <patternFill patternType="solid">
        <fgColor rgb="FFBDBDB5"/>
        <bgColor indexed="64"/>
      </patternFill>
    </fill>
    <fill>
      <patternFill patternType="solid">
        <fgColor rgb="FFFCCF60"/>
        <bgColor rgb="FF000000"/>
      </patternFill>
    </fill>
    <fill>
      <patternFill patternType="solid">
        <fgColor rgb="FFFF89EE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EDFF21"/>
        <bgColor rgb="FF000000"/>
      </patternFill>
    </fill>
    <fill>
      <patternFill patternType="solid">
        <fgColor rgb="FFF8F2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rgb="FFFEFEFE"/>
      </left>
      <right style="thin">
        <color rgb="FFFEFEFE"/>
      </right>
      <top style="thin">
        <color rgb="FFFEFEFE"/>
      </top>
      <bottom style="thin">
        <color rgb="FFFEFEFE"/>
      </bottom>
      <diagonal/>
    </border>
    <border>
      <left/>
      <right style="thin">
        <color rgb="FFBDBDB5"/>
      </right>
      <top style="thin">
        <color rgb="FFBDBDB5"/>
      </top>
      <bottom style="thin">
        <color rgb="FFBDBDB5"/>
      </bottom>
      <diagonal/>
    </border>
    <border>
      <left style="thin">
        <color rgb="FFBDBDB5"/>
      </left>
      <right style="thin">
        <color rgb="FFBDBDB5"/>
      </right>
      <top style="thin">
        <color rgb="FFBDBDB5"/>
      </top>
      <bottom style="thin">
        <color rgb="FFBDBDB5"/>
      </bottom>
      <diagonal/>
    </border>
    <border>
      <left/>
      <right/>
      <top/>
      <bottom style="thin">
        <color rgb="FFBDBDB5"/>
      </bottom>
      <diagonal/>
    </border>
    <border>
      <left style="thin">
        <color rgb="FFFEFEFE"/>
      </left>
      <right style="thin">
        <color rgb="FFFEFEFE"/>
      </right>
      <top style="thin">
        <color rgb="FFFEFEFE"/>
      </top>
      <bottom/>
      <diagonal/>
    </border>
    <border>
      <left/>
      <right style="thin">
        <color rgb="FFBDBDB5"/>
      </right>
      <top style="thin">
        <color rgb="FFBDBDB5"/>
      </top>
      <bottom/>
      <diagonal/>
    </border>
    <border>
      <left style="thin">
        <color rgb="FFFEFEFE"/>
      </left>
      <right style="thin">
        <color rgb="FFFEFEFE"/>
      </right>
      <top/>
      <bottom style="thin">
        <color rgb="FFFEFEFE"/>
      </bottom>
      <diagonal/>
    </border>
    <border>
      <left/>
      <right style="thin">
        <color rgb="FFBDBDB5"/>
      </right>
      <top/>
      <bottom style="thin">
        <color rgb="FFBDBDB5"/>
      </bottom>
      <diagonal/>
    </border>
  </borders>
  <cellStyleXfs count="13">
    <xf numFmtId="0" fontId="0" fillId="0" borderId="0"/>
    <xf numFmtId="0" fontId="2" fillId="0" borderId="2">
      <alignment horizontal="center" vertical="center"/>
      <protection locked="0"/>
    </xf>
    <xf numFmtId="0" fontId="2" fillId="16" borderId="1"/>
    <xf numFmtId="0" fontId="7" fillId="15" borderId="0"/>
    <xf numFmtId="0" fontId="4" fillId="15" borderId="0"/>
    <xf numFmtId="9" fontId="9" fillId="0" borderId="0" applyFont="0" applyFill="0" applyBorder="0" applyAlignment="0" applyProtection="0"/>
    <xf numFmtId="0" fontId="2" fillId="0" borderId="3" applyBorder="0">
      <alignment horizontal="center" vertical="center"/>
      <protection locked="0"/>
    </xf>
    <xf numFmtId="0" fontId="10" fillId="0" borderId="0"/>
    <xf numFmtId="0" fontId="8" fillId="0" borderId="0"/>
    <xf numFmtId="0" fontId="2" fillId="0" borderId="4" applyNumberFormat="0" applyAlignment="0"/>
    <xf numFmtId="164" fontId="9" fillId="0" borderId="0" applyFont="0" applyFill="0" applyBorder="0" applyAlignment="0" applyProtection="0"/>
    <xf numFmtId="165" fontId="18" fillId="0" borderId="0"/>
    <xf numFmtId="0" fontId="19" fillId="0" borderId="0"/>
  </cellStyleXfs>
  <cellXfs count="100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center" vertical="center" textRotation="90"/>
    </xf>
    <xf numFmtId="0" fontId="5" fillId="3" borderId="0" xfId="0" applyFont="1" applyFill="1" applyAlignment="1">
      <alignment horizontal="center" vertical="center" textRotation="90"/>
    </xf>
    <xf numFmtId="0" fontId="6" fillId="4" borderId="0" xfId="0" applyFont="1" applyFill="1" applyAlignment="1">
      <alignment horizontal="center" vertical="center" textRotation="90"/>
    </xf>
    <xf numFmtId="0" fontId="5" fillId="5" borderId="0" xfId="0" applyFont="1" applyFill="1" applyAlignment="1">
      <alignment horizontal="center" vertical="center" textRotation="90"/>
    </xf>
    <xf numFmtId="0" fontId="5" fillId="6" borderId="0" xfId="0" applyFont="1" applyFill="1" applyAlignment="1">
      <alignment horizontal="center" vertical="center" textRotation="90"/>
    </xf>
    <xf numFmtId="0" fontId="5" fillId="7" borderId="0" xfId="0" applyFont="1" applyFill="1" applyAlignment="1">
      <alignment horizontal="center" vertical="center" textRotation="90"/>
    </xf>
    <xf numFmtId="0" fontId="5" fillId="8" borderId="0" xfId="0" applyFont="1" applyFill="1" applyAlignment="1">
      <alignment horizontal="center" vertical="center" textRotation="90"/>
    </xf>
    <xf numFmtId="0" fontId="5" fillId="9" borderId="0" xfId="0" applyFont="1" applyFill="1" applyAlignment="1">
      <alignment horizontal="center" vertical="center" textRotation="90"/>
    </xf>
    <xf numFmtId="0" fontId="5" fillId="10" borderId="0" xfId="0" applyFont="1" applyFill="1" applyAlignment="1">
      <alignment horizontal="center" vertical="center" textRotation="90"/>
    </xf>
    <xf numFmtId="0" fontId="5" fillId="11" borderId="0" xfId="0" applyFont="1" applyFill="1" applyAlignment="1">
      <alignment horizontal="center" vertical="center" textRotation="90"/>
    </xf>
    <xf numFmtId="0" fontId="5" fillId="12" borderId="0" xfId="0" applyFont="1" applyFill="1" applyAlignment="1">
      <alignment horizontal="center" vertical="center" textRotation="90"/>
    </xf>
    <xf numFmtId="0" fontId="6" fillId="13" borderId="0" xfId="0" applyFont="1" applyFill="1" applyAlignment="1">
      <alignment horizontal="center" vertical="center" textRotation="90"/>
    </xf>
    <xf numFmtId="0" fontId="5" fillId="14" borderId="0" xfId="0" applyFont="1" applyFill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2" xfId="1">
      <alignment horizontal="center" vertical="center"/>
      <protection locked="0"/>
    </xf>
    <xf numFmtId="0" fontId="2" fillId="16" borderId="1" xfId="2"/>
    <xf numFmtId="0" fontId="4" fillId="15" borderId="0" xfId="4"/>
    <xf numFmtId="0" fontId="7" fillId="15" borderId="0" xfId="3"/>
    <xf numFmtId="0" fontId="1" fillId="0" borderId="0" xfId="0" applyFont="1"/>
    <xf numFmtId="0" fontId="8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8" fillId="0" borderId="0" xfId="8"/>
    <xf numFmtId="9" fontId="2" fillId="0" borderId="0" xfId="5" applyFont="1" applyAlignment="1">
      <alignment horizontal="center"/>
    </xf>
    <xf numFmtId="0" fontId="2" fillId="0" borderId="4" xfId="9"/>
    <xf numFmtId="0" fontId="2" fillId="0" borderId="4" xfId="9" applyAlignment="1">
      <alignment horizontal="center"/>
    </xf>
    <xf numFmtId="9" fontId="2" fillId="0" borderId="4" xfId="9" applyNumberFormat="1" applyAlignment="1">
      <alignment horizontal="center"/>
    </xf>
    <xf numFmtId="9" fontId="2" fillId="0" borderId="4" xfId="9" applyNumberFormat="1" applyProtection="1">
      <protection locked="0"/>
    </xf>
    <xf numFmtId="9" fontId="2" fillId="0" borderId="4" xfId="9" applyNumberFormat="1" applyAlignment="1" applyProtection="1">
      <alignment horizontal="center"/>
      <protection locked="0"/>
    </xf>
    <xf numFmtId="2" fontId="2" fillId="0" borderId="4" xfId="9" applyNumberFormat="1" applyAlignment="1" applyProtection="1">
      <alignment horizontal="center"/>
      <protection locked="0"/>
    </xf>
    <xf numFmtId="0" fontId="10" fillId="0" borderId="0" xfId="7" applyAlignment="1">
      <alignment horizontal="left"/>
    </xf>
    <xf numFmtId="0" fontId="0" fillId="0" borderId="0" xfId="0" applyAlignment="1">
      <alignment horizontal="left"/>
    </xf>
    <xf numFmtId="0" fontId="12" fillId="0" borderId="4" xfId="9" applyFont="1"/>
    <xf numFmtId="0" fontId="12" fillId="0" borderId="4" xfId="9" applyFont="1" applyAlignment="1">
      <alignment horizontal="center"/>
    </xf>
    <xf numFmtId="0" fontId="5" fillId="17" borderId="0" xfId="0" applyFont="1" applyFill="1" applyAlignment="1">
      <alignment horizontal="center" vertical="center" textRotation="90"/>
    </xf>
    <xf numFmtId="0" fontId="5" fillId="18" borderId="0" xfId="0" applyFont="1" applyFill="1" applyAlignment="1">
      <alignment horizontal="center" vertical="center" textRotation="90"/>
    </xf>
    <xf numFmtId="0" fontId="5" fillId="19" borderId="0" xfId="0" applyFont="1" applyFill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20" borderId="0" xfId="0" applyFont="1" applyFill="1" applyAlignment="1">
      <alignment horizontal="center" vertical="center"/>
    </xf>
    <xf numFmtId="0" fontId="13" fillId="21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22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17" borderId="0" xfId="0" applyFont="1" applyFill="1" applyAlignment="1">
      <alignment horizontal="center" vertical="center"/>
    </xf>
    <xf numFmtId="0" fontId="13" fillId="18" borderId="0" xfId="0" applyFont="1" applyFill="1" applyAlignment="1">
      <alignment horizontal="center" vertical="center"/>
    </xf>
    <xf numFmtId="0" fontId="13" fillId="19" borderId="0" xfId="0" applyFont="1" applyFill="1" applyAlignment="1">
      <alignment horizontal="center" vertical="center"/>
    </xf>
    <xf numFmtId="4" fontId="2" fillId="16" borderId="1" xfId="2" applyNumberFormat="1"/>
    <xf numFmtId="3" fontId="2" fillId="16" borderId="1" xfId="2" applyNumberFormat="1"/>
    <xf numFmtId="3" fontId="2" fillId="0" borderId="4" xfId="9" applyNumberFormat="1" applyAlignment="1">
      <alignment horizontal="center"/>
    </xf>
    <xf numFmtId="0" fontId="2" fillId="16" borderId="1" xfId="2" applyAlignment="1">
      <alignment horizontal="centerContinuous"/>
    </xf>
    <xf numFmtId="0" fontId="16" fillId="0" borderId="0" xfId="0" applyFont="1"/>
    <xf numFmtId="0" fontId="17" fillId="0" borderId="0" xfId="0" applyFont="1"/>
    <xf numFmtId="0" fontId="2" fillId="16" borderId="5" xfId="2" applyBorder="1"/>
    <xf numFmtId="0" fontId="2" fillId="0" borderId="6" xfId="1" applyBorder="1">
      <alignment horizontal="center" vertical="center"/>
      <protection locked="0"/>
    </xf>
    <xf numFmtId="3" fontId="2" fillId="16" borderId="5" xfId="2" applyNumberFormat="1" applyBorder="1"/>
    <xf numFmtId="0" fontId="2" fillId="16" borderId="7" xfId="2" applyBorder="1"/>
    <xf numFmtId="0" fontId="2" fillId="0" borderId="8" xfId="1" applyBorder="1">
      <alignment horizontal="center" vertical="center"/>
      <protection locked="0"/>
    </xf>
    <xf numFmtId="3" fontId="2" fillId="16" borderId="7" xfId="2" applyNumberFormat="1" applyBorder="1"/>
    <xf numFmtId="167" fontId="2" fillId="16" borderId="1" xfId="2" applyNumberFormat="1"/>
    <xf numFmtId="167" fontId="2" fillId="16" borderId="5" xfId="2" applyNumberFormat="1" applyBorder="1"/>
    <xf numFmtId="167" fontId="2" fillId="16" borderId="7" xfId="2" applyNumberFormat="1" applyBorder="1"/>
    <xf numFmtId="0" fontId="7" fillId="15" borderId="0" xfId="3" applyAlignment="1">
      <alignment horizontal="center"/>
    </xf>
    <xf numFmtId="167" fontId="2" fillId="0" borderId="4" xfId="9" applyNumberFormat="1" applyAlignment="1">
      <alignment horizontal="center"/>
    </xf>
    <xf numFmtId="167" fontId="12" fillId="0" borderId="4" xfId="9" applyNumberFormat="1" applyFont="1" applyAlignment="1">
      <alignment horizontal="center"/>
    </xf>
    <xf numFmtId="166" fontId="2" fillId="16" borderId="1" xfId="2" applyNumberFormat="1"/>
    <xf numFmtId="166" fontId="2" fillId="16" borderId="5" xfId="2" applyNumberFormat="1" applyBorder="1"/>
    <xf numFmtId="166" fontId="2" fillId="16" borderId="7" xfId="2" applyNumberFormat="1" applyBorder="1"/>
    <xf numFmtId="0" fontId="2" fillId="23" borderId="0" xfId="2" applyFill="1" applyBorder="1"/>
    <xf numFmtId="0" fontId="20" fillId="23" borderId="0" xfId="2" applyFont="1" applyFill="1" applyBorder="1"/>
    <xf numFmtId="166" fontId="2" fillId="23" borderId="0" xfId="2" applyNumberFormat="1" applyFill="1" applyBorder="1"/>
    <xf numFmtId="0" fontId="2" fillId="23" borderId="0" xfId="1" applyFill="1" applyBorder="1" applyProtection="1">
      <alignment horizontal="center" vertical="center"/>
    </xf>
    <xf numFmtId="0" fontId="2" fillId="15" borderId="2" xfId="1" applyFill="1" applyProtection="1">
      <alignment horizontal="center" vertical="center"/>
    </xf>
    <xf numFmtId="3" fontId="2" fillId="23" borderId="0" xfId="2" applyNumberFormat="1" applyFill="1" applyBorder="1"/>
    <xf numFmtId="4" fontId="2" fillId="23" borderId="0" xfId="2" applyNumberFormat="1" applyFill="1" applyBorder="1"/>
    <xf numFmtId="0" fontId="2" fillId="15" borderId="0" xfId="1" applyFill="1" applyBorder="1" applyProtection="1">
      <alignment horizontal="center" vertical="center"/>
    </xf>
    <xf numFmtId="0" fontId="2" fillId="16" borderId="5" xfId="2" applyBorder="1" applyAlignment="1">
      <alignment horizontal="centerContinuous"/>
    </xf>
    <xf numFmtId="167" fontId="2" fillId="23" borderId="0" xfId="2" applyNumberFormat="1" applyFill="1" applyBorder="1"/>
    <xf numFmtId="0" fontId="21" fillId="23" borderId="0" xfId="2" applyFont="1" applyFill="1" applyBorder="1"/>
    <xf numFmtId="0" fontId="2" fillId="0" borderId="0" xfId="0" applyFont="1" applyProtection="1">
      <protection locked="0"/>
    </xf>
    <xf numFmtId="0" fontId="8" fillId="0" borderId="0" xfId="0" applyFont="1" applyAlignment="1">
      <alignment horizontal="center"/>
    </xf>
    <xf numFmtId="0" fontId="2" fillId="0" borderId="3" xfId="1" applyBorder="1" applyAlignment="1">
      <alignment horizontal="left" vertical="center"/>
      <protection locked="0"/>
    </xf>
    <xf numFmtId="0" fontId="2" fillId="0" borderId="2" xfId="1" applyAlignment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</cellXfs>
  <cellStyles count="13">
    <cellStyle name="Header" xfId="8" xr:uid="{4F1DC8C9-BC13-43A4-A093-D222E4023A28}"/>
    <cellStyle name="InputFieldOrder" xfId="6" xr:uid="{7D4CCBA2-56C5-4EF0-A5D9-781280F3DF24}"/>
    <cellStyle name="InputFieldOrderHeader" xfId="7" xr:uid="{3D43C62C-ACE5-4A6D-BB11-23E8117C8749}"/>
    <cellStyle name="InputQty" xfId="1" xr:uid="{5A0EC29B-C5DF-4838-A913-6AABF7222166}"/>
    <cellStyle name="MainHeader" xfId="4" xr:uid="{37E0F2C8-32FF-4EBC-9956-E491ABE92404}"/>
    <cellStyle name="Normal" xfId="0" builtinId="0"/>
    <cellStyle name="Normal 2" xfId="12" xr:uid="{4CE944BE-19E1-4EDF-8C5C-B6EC78EAE040}"/>
    <cellStyle name="Normal 3" xfId="11" xr:uid="{CDC82FF6-37B2-473C-AF13-75C380531FDD}"/>
    <cellStyle name="OrderFormRow" xfId="9" xr:uid="{580DAF52-C994-4138-A6DB-056291F74A1F}"/>
    <cellStyle name="ProductRowLocked" xfId="2" xr:uid="{B56D15B9-E8AF-4CD5-A846-4F5BEBC2B77D}"/>
    <cellStyle name="Prosent" xfId="5" builtinId="5"/>
    <cellStyle name="SubHeader" xfId="3" xr:uid="{20D84DB7-9429-4378-92A2-B2B253768128}"/>
    <cellStyle name="Valuta 2" xfId="10" xr:uid="{02956F6C-AE56-410E-B65C-9F122BDCF826}"/>
  </cellStyles>
  <dxfs count="1">
    <dxf>
      <fill>
        <patternFill>
          <bgColor rgb="FFFFFF00"/>
        </patternFill>
      </fill>
      <border>
        <left style="thin">
          <color rgb="FFBDBDB5"/>
        </left>
        <right style="thin">
          <color rgb="FFBDBDB5"/>
        </right>
        <top style="thin">
          <color rgb="FFBDBDB5"/>
        </top>
        <bottom style="thin">
          <color rgb="FFBDBDB5"/>
        </bottom>
        <vertical/>
        <horizontal/>
      </border>
    </dxf>
  </dxfs>
  <tableStyles count="0" defaultTableStyle="TableStyleMedium2" defaultPivotStyle="PivotStyleLight16"/>
  <colors>
    <mruColors>
      <color rgb="FF222222"/>
      <color rgb="FFBDBDB5"/>
      <color rgb="FFFE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832812</xdr:colOff>
      <xdr:row>0</xdr:row>
      <xdr:rowOff>102870</xdr:rowOff>
    </xdr:from>
    <xdr:to>
      <xdr:col>26</xdr:col>
      <xdr:colOff>827078</xdr:colOff>
      <xdr:row>0</xdr:row>
      <xdr:rowOff>771903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B508F2D-2C5D-4CCC-B7B7-E5194C3A8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3770937" y="102870"/>
          <a:ext cx="946766" cy="669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917478</xdr:colOff>
      <xdr:row>0</xdr:row>
      <xdr:rowOff>98778</xdr:rowOff>
    </xdr:from>
    <xdr:to>
      <xdr:col>22</xdr:col>
      <xdr:colOff>911744</xdr:colOff>
      <xdr:row>0</xdr:row>
      <xdr:rowOff>767811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8CCE078-02D5-46D5-82D8-DF0AE31B6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2227534" y="98778"/>
          <a:ext cx="946766" cy="669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629343</xdr:colOff>
      <xdr:row>0</xdr:row>
      <xdr:rowOff>115570</xdr:rowOff>
    </xdr:from>
    <xdr:to>
      <xdr:col>15</xdr:col>
      <xdr:colOff>824172</xdr:colOff>
      <xdr:row>0</xdr:row>
      <xdr:rowOff>778253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6E411D8-1284-4B4C-8A2A-5213C29C2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9087543" y="115570"/>
          <a:ext cx="937779" cy="662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399155</xdr:colOff>
      <xdr:row>0</xdr:row>
      <xdr:rowOff>121920</xdr:rowOff>
    </xdr:from>
    <xdr:to>
      <xdr:col>5</xdr:col>
      <xdr:colOff>1336934</xdr:colOff>
      <xdr:row>0</xdr:row>
      <xdr:rowOff>784603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2EF0208-6EB8-4827-BD60-797693AAF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847205" y="121920"/>
          <a:ext cx="937779" cy="662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C3B0-3F70-42A6-BD31-9AB5E5B54BCB}">
  <sheetPr codeName="wsPU"/>
  <dimension ref="A1:AB171"/>
  <sheetViews>
    <sheetView showGridLines="0" tabSelected="1" zoomScale="80" zoomScaleNormal="80" workbookViewId="0">
      <pane ySplit="2" topLeftCell="A100" activePane="bottomLeft" state="frozen"/>
      <selection activeCell="C1" sqref="C1"/>
      <selection pane="bottomLeft" activeCell="K114" sqref="J114:K114"/>
    </sheetView>
  </sheetViews>
  <sheetFormatPr baseColWidth="10" defaultColWidth="0" defaultRowHeight="14.5" x14ac:dyDescent="0.35"/>
  <cols>
    <col min="1" max="1" width="2.81640625" customWidth="1"/>
    <col min="2" max="2" width="21.7265625" style="1" customWidth="1"/>
    <col min="3" max="3" width="15.36328125" style="1" customWidth="1"/>
    <col min="4" max="4" width="10.90625" customWidth="1"/>
    <col min="5" max="5" width="12.7265625" customWidth="1"/>
    <col min="6" max="6" width="11.54296875" style="1" customWidth="1"/>
    <col min="7" max="25" width="5.81640625" style="15" customWidth="1"/>
    <col min="26" max="26" width="13.6328125" customWidth="1"/>
    <col min="27" max="27" width="13.6328125" style="1" customWidth="1"/>
    <col min="28" max="28" width="2.6328125" style="1" customWidth="1"/>
    <col min="29" max="16384" width="11.54296875" style="1" hidden="1"/>
  </cols>
  <sheetData>
    <row r="1" spans="1:28" ht="69" customHeight="1" x14ac:dyDescent="0.45">
      <c r="A1" s="20"/>
      <c r="B1" s="21" t="s">
        <v>58</v>
      </c>
      <c r="F1" s="22"/>
      <c r="G1" s="96" t="s">
        <v>28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23"/>
      <c r="W1" s="23"/>
      <c r="X1" s="23"/>
      <c r="Y1" s="23"/>
      <c r="Z1" s="20"/>
    </row>
    <row r="2" spans="1:28" ht="66.650000000000006" customHeight="1" x14ac:dyDescent="0.35">
      <c r="A2" s="18"/>
      <c r="B2" s="18" t="s">
        <v>26</v>
      </c>
      <c r="C2" s="18" t="s">
        <v>25</v>
      </c>
      <c r="D2" s="18" t="s">
        <v>35</v>
      </c>
      <c r="E2" s="18" t="s">
        <v>36</v>
      </c>
      <c r="F2" s="18" t="s">
        <v>27</v>
      </c>
      <c r="G2" s="2" t="s">
        <v>10</v>
      </c>
      <c r="H2" s="3" t="s">
        <v>11</v>
      </c>
      <c r="I2" s="4" t="s">
        <v>12</v>
      </c>
      <c r="J2" s="5" t="s">
        <v>13</v>
      </c>
      <c r="K2" s="6" t="s">
        <v>14</v>
      </c>
      <c r="L2" s="7" t="s">
        <v>15</v>
      </c>
      <c r="M2" s="7" t="s">
        <v>16</v>
      </c>
      <c r="N2" s="8" t="s">
        <v>17</v>
      </c>
      <c r="O2" s="9" t="s">
        <v>18</v>
      </c>
      <c r="P2" s="10" t="s">
        <v>19</v>
      </c>
      <c r="Q2" s="10" t="s">
        <v>20</v>
      </c>
      <c r="R2" s="11" t="s">
        <v>21</v>
      </c>
      <c r="S2" s="12" t="s">
        <v>22</v>
      </c>
      <c r="T2" s="13" t="s">
        <v>23</v>
      </c>
      <c r="U2" s="14" t="s">
        <v>24</v>
      </c>
      <c r="V2" s="7" t="s">
        <v>59</v>
      </c>
      <c r="W2" s="39" t="s">
        <v>60</v>
      </c>
      <c r="X2" s="40" t="s">
        <v>61</v>
      </c>
      <c r="Y2" s="41" t="s">
        <v>62</v>
      </c>
      <c r="Z2" s="18" t="s">
        <v>36</v>
      </c>
      <c r="AA2" s="18" t="s">
        <v>27</v>
      </c>
      <c r="AB2" s="18"/>
    </row>
    <row r="3" spans="1:28" ht="7.75" customHeight="1" x14ac:dyDescent="0.35"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.5" x14ac:dyDescent="0.35">
      <c r="B4" s="19"/>
      <c r="C4" s="19" t="s">
        <v>285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8" x14ac:dyDescent="0.35">
      <c r="B5" s="17" t="s">
        <v>109</v>
      </c>
      <c r="C5" s="17" t="s">
        <v>165</v>
      </c>
      <c r="D5" s="17" t="s">
        <v>111</v>
      </c>
      <c r="E5" s="17">
        <v>7</v>
      </c>
      <c r="F5" s="81">
        <v>105.7811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64" t="str">
        <f t="shared" ref="Z5:Z27" si="0">IF(COUNTA(G5:Y5)=0,"",SUM(G5:Y5)*E5)</f>
        <v/>
      </c>
      <c r="AA5" s="75" t="str">
        <f t="shared" ref="AA5:AA27" si="1">IF(COUNTA(G5:Y5)=0,"",SUM(G5:Y5)*F5)</f>
        <v/>
      </c>
    </row>
    <row r="6" spans="1:28" x14ac:dyDescent="0.35">
      <c r="B6" s="17" t="s">
        <v>112</v>
      </c>
      <c r="C6" s="17" t="s">
        <v>166</v>
      </c>
      <c r="D6" s="17" t="s">
        <v>111</v>
      </c>
      <c r="E6" s="17">
        <v>4</v>
      </c>
      <c r="F6" s="81">
        <v>184.13749999999999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64" t="str">
        <f t="shared" si="0"/>
        <v/>
      </c>
      <c r="AA6" s="75" t="str">
        <f t="shared" si="1"/>
        <v/>
      </c>
    </row>
    <row r="7" spans="1:28" hidden="1" x14ac:dyDescent="0.35">
      <c r="B7" s="17"/>
      <c r="C7" s="17"/>
      <c r="D7" s="17"/>
      <c r="E7" s="17"/>
      <c r="F7" s="81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64" t="str">
        <f t="shared" si="0"/>
        <v/>
      </c>
      <c r="AA7" s="75" t="str">
        <f t="shared" si="1"/>
        <v/>
      </c>
    </row>
    <row r="8" spans="1:28" hidden="1" x14ac:dyDescent="0.35">
      <c r="B8" s="17"/>
      <c r="C8" s="17"/>
      <c r="D8" s="17"/>
      <c r="E8" s="17"/>
      <c r="F8" s="8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64" t="str">
        <f t="shared" si="0"/>
        <v/>
      </c>
      <c r="AA8" s="75" t="str">
        <f t="shared" si="1"/>
        <v/>
      </c>
    </row>
    <row r="9" spans="1:28" hidden="1" x14ac:dyDescent="0.35">
      <c r="B9" s="17"/>
      <c r="C9" s="17"/>
      <c r="D9" s="17"/>
      <c r="E9" s="17"/>
      <c r="F9" s="8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64" t="str">
        <f t="shared" si="0"/>
        <v/>
      </c>
      <c r="AA9" s="75" t="str">
        <f t="shared" si="1"/>
        <v/>
      </c>
    </row>
    <row r="10" spans="1:28" hidden="1" x14ac:dyDescent="0.35">
      <c r="B10" s="17"/>
      <c r="C10" s="17"/>
      <c r="D10" s="17"/>
      <c r="E10" s="17"/>
      <c r="F10" s="8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64" t="str">
        <f t="shared" si="0"/>
        <v/>
      </c>
      <c r="AA10" s="75" t="str">
        <f t="shared" si="1"/>
        <v/>
      </c>
    </row>
    <row r="11" spans="1:28" hidden="1" x14ac:dyDescent="0.35">
      <c r="B11" s="17"/>
      <c r="C11" s="17"/>
      <c r="D11" s="17"/>
      <c r="E11" s="17"/>
      <c r="F11" s="8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64" t="str">
        <f t="shared" si="0"/>
        <v/>
      </c>
      <c r="AA11" s="75" t="str">
        <f t="shared" si="1"/>
        <v/>
      </c>
    </row>
    <row r="12" spans="1:28" hidden="1" x14ac:dyDescent="0.35">
      <c r="B12" s="17"/>
      <c r="C12" s="17"/>
      <c r="D12" s="17"/>
      <c r="E12" s="17"/>
      <c r="F12" s="8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64" t="str">
        <f t="shared" si="0"/>
        <v/>
      </c>
      <c r="AA12" s="75" t="str">
        <f t="shared" si="1"/>
        <v/>
      </c>
    </row>
    <row r="13" spans="1:28" hidden="1" x14ac:dyDescent="0.35">
      <c r="B13" s="17"/>
      <c r="C13" s="17"/>
      <c r="D13" s="17"/>
      <c r="E13" s="17"/>
      <c r="F13" s="81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64" t="str">
        <f t="shared" si="0"/>
        <v/>
      </c>
      <c r="AA13" s="75" t="str">
        <f t="shared" si="1"/>
        <v/>
      </c>
    </row>
    <row r="14" spans="1:28" hidden="1" x14ac:dyDescent="0.35">
      <c r="B14" s="17"/>
      <c r="C14" s="17"/>
      <c r="D14" s="17"/>
      <c r="E14" s="17"/>
      <c r="F14" s="81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64" t="str">
        <f t="shared" si="0"/>
        <v/>
      </c>
      <c r="AA14" s="75" t="str">
        <f t="shared" si="1"/>
        <v/>
      </c>
    </row>
    <row r="15" spans="1:28" x14ac:dyDescent="0.35">
      <c r="B15" s="17" t="s">
        <v>114</v>
      </c>
      <c r="C15" s="17" t="s">
        <v>168</v>
      </c>
      <c r="D15" s="17" t="s">
        <v>111</v>
      </c>
      <c r="E15" s="17">
        <v>7</v>
      </c>
      <c r="F15" s="81">
        <v>35.65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64" t="str">
        <f t="shared" si="0"/>
        <v/>
      </c>
      <c r="AA15" s="75" t="str">
        <f t="shared" si="1"/>
        <v/>
      </c>
    </row>
    <row r="16" spans="1:28" x14ac:dyDescent="0.35">
      <c r="B16" s="17" t="s">
        <v>115</v>
      </c>
      <c r="C16" s="17" t="s">
        <v>169</v>
      </c>
      <c r="D16" s="17" t="s">
        <v>111</v>
      </c>
      <c r="E16" s="17">
        <v>40</v>
      </c>
      <c r="F16" s="81">
        <v>67.849999999999994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64" t="str">
        <f t="shared" si="0"/>
        <v/>
      </c>
      <c r="AA16" s="75" t="str">
        <f t="shared" si="1"/>
        <v/>
      </c>
    </row>
    <row r="17" spans="2:27" x14ac:dyDescent="0.35">
      <c r="B17" s="17" t="s">
        <v>122</v>
      </c>
      <c r="C17" s="17" t="s">
        <v>308</v>
      </c>
      <c r="D17" s="17" t="s">
        <v>138</v>
      </c>
      <c r="E17" s="17">
        <v>1</v>
      </c>
      <c r="F17" s="81">
        <v>35.65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64" t="str">
        <f t="shared" si="0"/>
        <v/>
      </c>
      <c r="AA17" s="75" t="str">
        <f t="shared" si="1"/>
        <v/>
      </c>
    </row>
    <row r="18" spans="2:27" x14ac:dyDescent="0.35">
      <c r="B18" s="17" t="s">
        <v>123</v>
      </c>
      <c r="C18" s="17" t="s">
        <v>309</v>
      </c>
      <c r="D18" s="17" t="s">
        <v>138</v>
      </c>
      <c r="E18" s="17">
        <v>1</v>
      </c>
      <c r="F18" s="81">
        <v>40.25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64" t="str">
        <f t="shared" si="0"/>
        <v/>
      </c>
      <c r="AA18" s="75" t="str">
        <f t="shared" si="1"/>
        <v/>
      </c>
    </row>
    <row r="19" spans="2:27" x14ac:dyDescent="0.35">
      <c r="B19" s="17" t="s">
        <v>124</v>
      </c>
      <c r="C19" s="17" t="s">
        <v>310</v>
      </c>
      <c r="D19" s="17" t="s">
        <v>138</v>
      </c>
      <c r="E19" s="17">
        <v>1</v>
      </c>
      <c r="F19" s="81">
        <v>27.6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64" t="str">
        <f t="shared" si="0"/>
        <v/>
      </c>
      <c r="AA19" s="75" t="str">
        <f t="shared" si="1"/>
        <v/>
      </c>
    </row>
    <row r="20" spans="2:27" x14ac:dyDescent="0.35">
      <c r="B20" s="17" t="s">
        <v>125</v>
      </c>
      <c r="C20" s="17" t="s">
        <v>311</v>
      </c>
      <c r="D20" s="17" t="s">
        <v>138</v>
      </c>
      <c r="E20" s="17">
        <v>1</v>
      </c>
      <c r="F20" s="81">
        <v>42.55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64" t="str">
        <f t="shared" si="0"/>
        <v/>
      </c>
      <c r="AA20" s="75" t="str">
        <f t="shared" si="1"/>
        <v/>
      </c>
    </row>
    <row r="21" spans="2:27" x14ac:dyDescent="0.35">
      <c r="B21" s="17" t="s">
        <v>126</v>
      </c>
      <c r="C21" s="17" t="s">
        <v>312</v>
      </c>
      <c r="D21" s="17" t="s">
        <v>138</v>
      </c>
      <c r="E21" s="17">
        <v>1</v>
      </c>
      <c r="F21" s="81">
        <v>39.1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64" t="str">
        <f t="shared" si="0"/>
        <v/>
      </c>
      <c r="AA21" s="75" t="str">
        <f t="shared" si="1"/>
        <v/>
      </c>
    </row>
    <row r="22" spans="2:27" x14ac:dyDescent="0.35">
      <c r="B22" s="17" t="s">
        <v>127</v>
      </c>
      <c r="C22" s="17" t="s">
        <v>313</v>
      </c>
      <c r="D22" s="17" t="s">
        <v>138</v>
      </c>
      <c r="E22" s="17">
        <v>1</v>
      </c>
      <c r="F22" s="81">
        <v>35.65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64" t="str">
        <f t="shared" si="0"/>
        <v/>
      </c>
      <c r="AA22" s="75" t="str">
        <f t="shared" si="1"/>
        <v/>
      </c>
    </row>
    <row r="23" spans="2:27" x14ac:dyDescent="0.35">
      <c r="B23" s="17" t="s">
        <v>128</v>
      </c>
      <c r="C23" s="17" t="s">
        <v>314</v>
      </c>
      <c r="D23" s="17" t="s">
        <v>138</v>
      </c>
      <c r="E23" s="17">
        <v>1</v>
      </c>
      <c r="F23" s="81">
        <v>86.25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64" t="str">
        <f t="shared" si="0"/>
        <v/>
      </c>
      <c r="AA23" s="75" t="str">
        <f t="shared" si="1"/>
        <v/>
      </c>
    </row>
    <row r="24" spans="2:27" x14ac:dyDescent="0.35">
      <c r="B24" s="17" t="s">
        <v>129</v>
      </c>
      <c r="C24" s="17" t="s">
        <v>315</v>
      </c>
      <c r="D24" s="17" t="s">
        <v>138</v>
      </c>
      <c r="E24" s="17">
        <v>1</v>
      </c>
      <c r="F24" s="81">
        <v>89.7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64" t="str">
        <f t="shared" si="0"/>
        <v/>
      </c>
      <c r="AA24" s="75" t="str">
        <f t="shared" si="1"/>
        <v/>
      </c>
    </row>
    <row r="25" spans="2:27" x14ac:dyDescent="0.35">
      <c r="B25" s="17" t="s">
        <v>130</v>
      </c>
      <c r="C25" s="17" t="s">
        <v>316</v>
      </c>
      <c r="D25" s="17" t="s">
        <v>138</v>
      </c>
      <c r="E25" s="17">
        <v>1</v>
      </c>
      <c r="F25" s="81">
        <v>109.25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64" t="str">
        <f t="shared" si="0"/>
        <v/>
      </c>
      <c r="AA25" s="75" t="str">
        <f t="shared" si="1"/>
        <v/>
      </c>
    </row>
    <row r="26" spans="2:27" x14ac:dyDescent="0.35">
      <c r="B26" s="17" t="s">
        <v>131</v>
      </c>
      <c r="C26" s="17" t="s">
        <v>317</v>
      </c>
      <c r="D26" s="17" t="s">
        <v>138</v>
      </c>
      <c r="E26" s="17">
        <v>1</v>
      </c>
      <c r="F26" s="81">
        <v>89.7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64" t="str">
        <f t="shared" si="0"/>
        <v/>
      </c>
      <c r="AA26" s="75" t="str">
        <f t="shared" si="1"/>
        <v/>
      </c>
    </row>
    <row r="27" spans="2:27" x14ac:dyDescent="0.35">
      <c r="B27" s="17" t="s">
        <v>132</v>
      </c>
      <c r="C27" s="17" t="s">
        <v>34</v>
      </c>
      <c r="D27" s="17" t="s">
        <v>138</v>
      </c>
      <c r="E27" s="17">
        <v>1</v>
      </c>
      <c r="F27" s="81">
        <v>175.95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64" t="str">
        <f t="shared" si="0"/>
        <v/>
      </c>
      <c r="AA27" s="75" t="str">
        <f t="shared" si="1"/>
        <v/>
      </c>
    </row>
    <row r="28" spans="2:27" x14ac:dyDescent="0.35">
      <c r="B28" s="17" t="s">
        <v>1</v>
      </c>
      <c r="C28" s="17" t="s">
        <v>0</v>
      </c>
      <c r="D28" s="17" t="s">
        <v>138</v>
      </c>
      <c r="E28" s="17">
        <v>1</v>
      </c>
      <c r="F28" s="81">
        <v>47.013800000000003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66" t="s">
        <v>108</v>
      </c>
      <c r="W28" s="66"/>
      <c r="X28" s="66"/>
      <c r="Y28" s="66"/>
      <c r="Z28" s="64" t="str">
        <f>IF(COUNTA(G28:U28)=0,"",SUM(G28:U28)*E28)</f>
        <v/>
      </c>
      <c r="AA28" s="75" t="str">
        <f>IF(COUNTA(G28:U28)=0,"",SUM(G28:U28)*F28)</f>
        <v/>
      </c>
    </row>
    <row r="29" spans="2:27" x14ac:dyDescent="0.35">
      <c r="B29" s="17" t="s">
        <v>3</v>
      </c>
      <c r="C29" s="17" t="s">
        <v>2</v>
      </c>
      <c r="D29" s="17" t="s">
        <v>138</v>
      </c>
      <c r="E29" s="17">
        <v>1</v>
      </c>
      <c r="F29" s="81">
        <v>156.71279999999999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66" t="s">
        <v>108</v>
      </c>
      <c r="W29" s="66"/>
      <c r="X29" s="66"/>
      <c r="Y29" s="66"/>
      <c r="Z29" s="64" t="str">
        <f>IF(COUNTA(G29:U29)=0,"",SUM(G29:U29)*E29)</f>
        <v/>
      </c>
      <c r="AA29" s="75" t="str">
        <f>IF(COUNTA(G29:U29)=0,"",SUM(G29:U29)*F29)</f>
        <v/>
      </c>
    </row>
    <row r="30" spans="2:27" x14ac:dyDescent="0.35">
      <c r="B30" s="17" t="s">
        <v>5</v>
      </c>
      <c r="C30" s="17" t="s">
        <v>4</v>
      </c>
      <c r="D30" s="17" t="s">
        <v>138</v>
      </c>
      <c r="E30" s="17">
        <v>1</v>
      </c>
      <c r="F30" s="81">
        <v>168.46629999999999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66" t="s">
        <v>108</v>
      </c>
      <c r="W30" s="66"/>
      <c r="X30" s="66"/>
      <c r="Y30" s="66"/>
      <c r="Z30" s="64" t="str">
        <f>IF(COUNTA(G30:U30)=0,"",SUM(G30:U30)*E30)</f>
        <v/>
      </c>
      <c r="AA30" s="75" t="str">
        <f>IF(COUNTA(G30:U30)=0,"",SUM(G30:U30)*F30)</f>
        <v/>
      </c>
    </row>
    <row r="31" spans="2:27" x14ac:dyDescent="0.35">
      <c r="B31" s="17" t="s">
        <v>7</v>
      </c>
      <c r="C31" s="17" t="s">
        <v>6</v>
      </c>
      <c r="D31" s="17" t="s">
        <v>138</v>
      </c>
      <c r="E31" s="17">
        <v>1</v>
      </c>
      <c r="F31" s="81">
        <v>180.21969999999999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66" t="s">
        <v>108</v>
      </c>
      <c r="W31" s="66"/>
      <c r="X31" s="66"/>
      <c r="Y31" s="66"/>
      <c r="Z31" s="64" t="str">
        <f>IF(COUNTA(G31:U31)=0,"",SUM(G31:U31)*E31)</f>
        <v/>
      </c>
      <c r="AA31" s="75" t="str">
        <f>IF(COUNTA(G31:U31)=0,"",SUM(G31:U31)*F31)</f>
        <v/>
      </c>
    </row>
    <row r="32" spans="2:27" x14ac:dyDescent="0.35">
      <c r="B32" s="17" t="s">
        <v>8</v>
      </c>
      <c r="C32" s="17" t="s">
        <v>6</v>
      </c>
      <c r="D32" s="17" t="s">
        <v>138</v>
      </c>
      <c r="E32" s="17">
        <v>1</v>
      </c>
      <c r="F32" s="81">
        <v>144.95930000000001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66" t="s">
        <v>108</v>
      </c>
      <c r="W32" s="66"/>
      <c r="X32" s="66"/>
      <c r="Y32" s="66"/>
      <c r="Z32" s="64" t="str">
        <f>IF(COUNTA(G32:U32)=0,"",SUM(G32:U32)*E32)</f>
        <v/>
      </c>
      <c r="AA32" s="75" t="str">
        <f>IF(COUNTA(G32:U32)=0,"",SUM(G32:U32)*F32)</f>
        <v/>
      </c>
    </row>
    <row r="33" spans="2:27" x14ac:dyDescent="0.35">
      <c r="B33" s="17" t="s">
        <v>192</v>
      </c>
      <c r="C33" s="17" t="s">
        <v>173</v>
      </c>
      <c r="D33" s="17" t="s">
        <v>111</v>
      </c>
      <c r="E33" s="17">
        <v>9</v>
      </c>
      <c r="F33" s="81">
        <v>58.767299999999999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64" t="str">
        <f>IF(COUNTA(G33:Y33)=0,"",SUM(G33:Y33)*E33)</f>
        <v/>
      </c>
      <c r="AA33" s="75" t="str">
        <f>IF(COUNTA(G33:Y33)=0,"",SUM(G33:Y33)*F33)</f>
        <v/>
      </c>
    </row>
    <row r="34" spans="2:27" x14ac:dyDescent="0.35">
      <c r="B34" s="17" t="s">
        <v>193</v>
      </c>
      <c r="C34" s="17" t="s">
        <v>174</v>
      </c>
      <c r="D34" s="17" t="s">
        <v>111</v>
      </c>
      <c r="E34" s="17">
        <v>2</v>
      </c>
      <c r="F34" s="81">
        <v>94.027699999999996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64" t="str">
        <f>IF(COUNTA(G34:Y34)=0,"",SUM(G34:Y34)*E34)</f>
        <v/>
      </c>
      <c r="AA34" s="75" t="str">
        <f>IF(COUNTA(G34:Y34)=0,"",SUM(G34:Y34)*F34)</f>
        <v/>
      </c>
    </row>
    <row r="35" spans="2:27" x14ac:dyDescent="0.35">
      <c r="B35" s="17" t="s">
        <v>194</v>
      </c>
      <c r="C35" s="17" t="s">
        <v>141</v>
      </c>
      <c r="D35" s="17" t="s">
        <v>138</v>
      </c>
      <c r="E35" s="17">
        <v>1</v>
      </c>
      <c r="F35" s="81">
        <v>160.63059999999999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66" t="s">
        <v>108</v>
      </c>
      <c r="W35" s="66"/>
      <c r="X35" s="66"/>
      <c r="Y35" s="66"/>
      <c r="Z35" s="64" t="str">
        <f>IF(COUNTA(G35:U35)=0,"",SUM(G35:U35)*E35)</f>
        <v/>
      </c>
      <c r="AA35" s="75" t="str">
        <f>IF(COUNTA(G35:U35)=0,"",SUM(G35:U35)*F35)</f>
        <v/>
      </c>
    </row>
    <row r="36" spans="2:27" x14ac:dyDescent="0.35">
      <c r="B36" s="17" t="s">
        <v>195</v>
      </c>
      <c r="C36" s="17" t="s">
        <v>142</v>
      </c>
      <c r="D36" s="17" t="s">
        <v>138</v>
      </c>
      <c r="E36" s="17">
        <v>1</v>
      </c>
      <c r="F36" s="81">
        <v>191.97319999999999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66" t="s">
        <v>108</v>
      </c>
      <c r="W36" s="66"/>
      <c r="X36" s="66"/>
      <c r="Y36" s="66"/>
      <c r="Z36" s="64" t="str">
        <f>IF(COUNTA(G36:U36)=0,"",SUM(G36:U36)*E36)</f>
        <v/>
      </c>
      <c r="AA36" s="75" t="str">
        <f>IF(COUNTA(G36:U36)=0,"",SUM(G36:U36)*F36)</f>
        <v/>
      </c>
    </row>
    <row r="37" spans="2:27" x14ac:dyDescent="0.35">
      <c r="B37" s="17" t="s">
        <v>196</v>
      </c>
      <c r="C37" s="17" t="s">
        <v>143</v>
      </c>
      <c r="D37" s="17" t="s">
        <v>138</v>
      </c>
      <c r="E37" s="17">
        <v>1</v>
      </c>
      <c r="F37" s="81">
        <v>207.64449999999999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66" t="s">
        <v>108</v>
      </c>
      <c r="W37" s="66"/>
      <c r="X37" s="66"/>
      <c r="Y37" s="66"/>
      <c r="Z37" s="64" t="str">
        <f>IF(COUNTA(G37:U37)=0,"",SUM(G37:U37)*E37)</f>
        <v/>
      </c>
      <c r="AA37" s="75" t="str">
        <f>IF(COUNTA(G37:U37)=0,"",SUM(G37:U37)*F37)</f>
        <v/>
      </c>
    </row>
    <row r="38" spans="2:27" x14ac:dyDescent="0.35">
      <c r="B38" s="17" t="s">
        <v>197</v>
      </c>
      <c r="C38" s="17" t="s">
        <v>175</v>
      </c>
      <c r="D38" s="17" t="s">
        <v>111</v>
      </c>
      <c r="E38" s="17">
        <v>5</v>
      </c>
      <c r="F38" s="81">
        <v>94.027699999999996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64" t="str">
        <f t="shared" ref="Z38:Z53" si="2">IF(COUNTA(G38:Y38)=0,"",SUM(G38:Y38)*E38)</f>
        <v/>
      </c>
      <c r="AA38" s="75" t="str">
        <f t="shared" ref="AA38:AA53" si="3">IF(COUNTA(G38:Y38)=0,"",SUM(G38:Y38)*F38)</f>
        <v/>
      </c>
    </row>
    <row r="39" spans="2:27" x14ac:dyDescent="0.35">
      <c r="B39" s="17" t="s">
        <v>198</v>
      </c>
      <c r="C39" s="17" t="s">
        <v>176</v>
      </c>
      <c r="D39" s="17" t="s">
        <v>138</v>
      </c>
      <c r="E39" s="17">
        <v>1</v>
      </c>
      <c r="F39" s="81">
        <v>109.699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64" t="str">
        <f t="shared" si="2"/>
        <v/>
      </c>
      <c r="AA39" s="75" t="str">
        <f t="shared" si="3"/>
        <v/>
      </c>
    </row>
    <row r="40" spans="2:27" hidden="1" x14ac:dyDescent="0.35">
      <c r="B40" s="17"/>
      <c r="C40" s="17"/>
      <c r="D40" s="17"/>
      <c r="E40" s="17"/>
      <c r="F40" s="8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64"/>
      <c r="AA40" s="75"/>
    </row>
    <row r="41" spans="2:27" x14ac:dyDescent="0.35">
      <c r="B41" s="17" t="s">
        <v>157</v>
      </c>
      <c r="C41" s="17" t="s">
        <v>181</v>
      </c>
      <c r="D41" s="17" t="s">
        <v>111</v>
      </c>
      <c r="E41" s="17">
        <v>6</v>
      </c>
      <c r="F41" s="81">
        <v>105.7811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64" t="str">
        <f t="shared" si="2"/>
        <v/>
      </c>
      <c r="AA41" s="75" t="str">
        <f t="shared" si="3"/>
        <v/>
      </c>
    </row>
    <row r="42" spans="2:27" x14ac:dyDescent="0.35">
      <c r="B42" s="17" t="s">
        <v>150</v>
      </c>
      <c r="C42" s="17" t="s">
        <v>182</v>
      </c>
      <c r="D42" s="17" t="s">
        <v>111</v>
      </c>
      <c r="E42" s="17">
        <v>18</v>
      </c>
      <c r="F42" s="81">
        <v>235.0692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64" t="str">
        <f t="shared" si="2"/>
        <v/>
      </c>
      <c r="AA42" s="75" t="str">
        <f t="shared" si="3"/>
        <v/>
      </c>
    </row>
    <row r="43" spans="2:27" x14ac:dyDescent="0.35">
      <c r="B43" s="17" t="s">
        <v>148</v>
      </c>
      <c r="C43" s="17" t="s">
        <v>172</v>
      </c>
      <c r="D43" s="17" t="s">
        <v>111</v>
      </c>
      <c r="E43" s="17">
        <v>11</v>
      </c>
      <c r="F43" s="81">
        <v>63.25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64" t="str">
        <f t="shared" si="2"/>
        <v/>
      </c>
      <c r="AA43" s="75" t="str">
        <f t="shared" si="3"/>
        <v/>
      </c>
    </row>
    <row r="44" spans="2:27" x14ac:dyDescent="0.35">
      <c r="B44" s="17" t="s">
        <v>119</v>
      </c>
      <c r="C44" s="17" t="s">
        <v>171</v>
      </c>
      <c r="D44" s="17" t="s">
        <v>111</v>
      </c>
      <c r="E44" s="17">
        <v>22</v>
      </c>
      <c r="F44" s="81">
        <v>78.356399999999994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64" t="str">
        <f t="shared" si="2"/>
        <v/>
      </c>
      <c r="AA44" s="75" t="str">
        <f t="shared" si="3"/>
        <v/>
      </c>
    </row>
    <row r="45" spans="2:27" x14ac:dyDescent="0.35">
      <c r="B45" s="17" t="s">
        <v>199</v>
      </c>
      <c r="C45" s="17" t="s">
        <v>183</v>
      </c>
      <c r="D45" s="17" t="s">
        <v>111</v>
      </c>
      <c r="E45" s="17">
        <v>10</v>
      </c>
      <c r="F45" s="81">
        <v>152.79499999999999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64" t="str">
        <f t="shared" si="2"/>
        <v/>
      </c>
      <c r="AA45" s="75" t="str">
        <f t="shared" si="3"/>
        <v/>
      </c>
    </row>
    <row r="46" spans="2:27" x14ac:dyDescent="0.35">
      <c r="B46" s="17" t="s">
        <v>118</v>
      </c>
      <c r="C46" s="17" t="s">
        <v>170</v>
      </c>
      <c r="D46" s="17" t="s">
        <v>111</v>
      </c>
      <c r="E46" s="17">
        <v>22</v>
      </c>
      <c r="F46" s="81">
        <v>74.438599999999994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64" t="str">
        <f t="shared" si="2"/>
        <v/>
      </c>
      <c r="AA46" s="75" t="str">
        <f t="shared" si="3"/>
        <v/>
      </c>
    </row>
    <row r="47" spans="2:27" x14ac:dyDescent="0.35">
      <c r="B47" s="17" t="s">
        <v>151</v>
      </c>
      <c r="C47" s="17" t="s">
        <v>184</v>
      </c>
      <c r="D47" s="17" t="s">
        <v>111</v>
      </c>
      <c r="E47" s="17">
        <v>8</v>
      </c>
      <c r="F47" s="81">
        <v>125.3702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64" t="str">
        <f t="shared" si="2"/>
        <v/>
      </c>
      <c r="AA47" s="75" t="str">
        <f t="shared" si="3"/>
        <v/>
      </c>
    </row>
    <row r="48" spans="2:27" x14ac:dyDescent="0.35">
      <c r="B48" s="17" t="s">
        <v>200</v>
      </c>
      <c r="C48" s="17" t="s">
        <v>167</v>
      </c>
      <c r="D48" s="17" t="s">
        <v>111</v>
      </c>
      <c r="E48" s="17">
        <v>5</v>
      </c>
      <c r="F48" s="81">
        <v>117.3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64" t="str">
        <f t="shared" si="2"/>
        <v/>
      </c>
      <c r="AA48" s="75" t="str">
        <f t="shared" si="3"/>
        <v/>
      </c>
    </row>
    <row r="49" spans="2:27" x14ac:dyDescent="0.35">
      <c r="B49" s="17" t="s">
        <v>152</v>
      </c>
      <c r="C49" s="17" t="s">
        <v>185</v>
      </c>
      <c r="D49" s="17" t="s">
        <v>283</v>
      </c>
      <c r="E49" s="17">
        <v>1</v>
      </c>
      <c r="F49" s="81">
        <v>50.931699999999999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64" t="str">
        <f t="shared" si="2"/>
        <v/>
      </c>
      <c r="AA49" s="75" t="str">
        <f t="shared" si="3"/>
        <v/>
      </c>
    </row>
    <row r="50" spans="2:27" x14ac:dyDescent="0.35">
      <c r="B50" s="17" t="s">
        <v>201</v>
      </c>
      <c r="C50" s="17" t="s">
        <v>177</v>
      </c>
      <c r="D50" s="17" t="s">
        <v>111</v>
      </c>
      <c r="E50" s="17">
        <v>9</v>
      </c>
      <c r="F50" s="81">
        <v>140.30000000000001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64" t="str">
        <f t="shared" si="2"/>
        <v/>
      </c>
      <c r="AA50" s="75" t="str">
        <f t="shared" si="3"/>
        <v/>
      </c>
    </row>
    <row r="51" spans="2:27" x14ac:dyDescent="0.35">
      <c r="B51" s="17" t="s">
        <v>202</v>
      </c>
      <c r="C51" s="17" t="s">
        <v>178</v>
      </c>
      <c r="D51" s="17" t="s">
        <v>111</v>
      </c>
      <c r="E51" s="17">
        <v>5</v>
      </c>
      <c r="F51" s="81">
        <v>168.46629999999999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64" t="str">
        <f t="shared" si="2"/>
        <v/>
      </c>
      <c r="AA51" s="75" t="str">
        <f t="shared" si="3"/>
        <v/>
      </c>
    </row>
    <row r="52" spans="2:27" x14ac:dyDescent="0.35">
      <c r="B52" s="17" t="s">
        <v>203</v>
      </c>
      <c r="C52" s="17" t="s">
        <v>179</v>
      </c>
      <c r="D52" s="17" t="s">
        <v>111</v>
      </c>
      <c r="E52" s="17">
        <v>4</v>
      </c>
      <c r="F52" s="81">
        <v>133.20590000000001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64" t="str">
        <f t="shared" si="2"/>
        <v/>
      </c>
      <c r="AA52" s="75" t="str">
        <f t="shared" si="3"/>
        <v/>
      </c>
    </row>
    <row r="53" spans="2:27" ht="14" customHeight="1" x14ac:dyDescent="0.35">
      <c r="B53" s="69" t="s">
        <v>204</v>
      </c>
      <c r="C53" s="69" t="s">
        <v>180</v>
      </c>
      <c r="D53" s="69" t="s">
        <v>111</v>
      </c>
      <c r="E53" s="69">
        <v>4</v>
      </c>
      <c r="F53" s="82">
        <v>141.04150000000001</v>
      </c>
      <c r="G53" s="16"/>
      <c r="H53" s="70"/>
      <c r="I53" s="70"/>
      <c r="J53" s="16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16"/>
      <c r="V53" s="70"/>
      <c r="W53" s="70"/>
      <c r="X53" s="70"/>
      <c r="Y53" s="70"/>
      <c r="Z53" s="71" t="str">
        <f t="shared" si="2"/>
        <v/>
      </c>
      <c r="AA53" s="76" t="str">
        <f t="shared" si="3"/>
        <v/>
      </c>
    </row>
    <row r="54" spans="2:27" ht="14" customHeight="1" x14ac:dyDescent="0.35">
      <c r="B54" s="84"/>
      <c r="C54" s="85" t="s">
        <v>284</v>
      </c>
      <c r="D54" s="84"/>
      <c r="E54" s="84"/>
      <c r="F54" s="86"/>
      <c r="G54" s="87"/>
      <c r="H54" s="87"/>
      <c r="I54" s="87"/>
      <c r="J54" s="88"/>
      <c r="K54" s="87"/>
      <c r="L54" s="87"/>
      <c r="M54" s="87">
        <v>1</v>
      </c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9"/>
      <c r="AA54" s="90"/>
    </row>
    <row r="55" spans="2:27" x14ac:dyDescent="0.35">
      <c r="B55" s="72" t="s">
        <v>205</v>
      </c>
      <c r="C55" s="72" t="s">
        <v>186</v>
      </c>
      <c r="D55" s="72" t="s">
        <v>111</v>
      </c>
      <c r="E55" s="72">
        <v>2</v>
      </c>
      <c r="F55" s="83">
        <v>159.52799999999999</v>
      </c>
      <c r="G55" s="73"/>
      <c r="H55" s="73"/>
      <c r="I55" s="73"/>
      <c r="J55" s="16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16"/>
      <c r="V55" s="73"/>
      <c r="W55" s="73"/>
      <c r="X55" s="73"/>
      <c r="Y55" s="73"/>
      <c r="Z55" s="74" t="str">
        <f>IF(COUNTA(G55:Y55)=0,"",SUM(G55:Y55)*E55)</f>
        <v/>
      </c>
      <c r="AA55" s="77" t="str">
        <f>IF(COUNTA(G55:Y55)=0,"",SUM(G55:Y55)*F55)</f>
        <v/>
      </c>
    </row>
    <row r="56" spans="2:27" x14ac:dyDescent="0.35">
      <c r="B56" s="17" t="s">
        <v>206</v>
      </c>
      <c r="C56" s="17" t="s">
        <v>187</v>
      </c>
      <c r="D56" s="17" t="s">
        <v>138</v>
      </c>
      <c r="E56" s="17">
        <v>1</v>
      </c>
      <c r="F56" s="81">
        <v>159.52799999999999</v>
      </c>
      <c r="G56" s="73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73"/>
      <c r="W56" s="73"/>
      <c r="X56" s="73"/>
      <c r="Y56" s="73"/>
      <c r="Z56" s="74" t="str">
        <f t="shared" ref="Z56:Z60" si="4">IF(COUNTA(G56:Y56)=0,"",SUM(G56:Y56)*E56)</f>
        <v/>
      </c>
      <c r="AA56" s="77" t="str">
        <f t="shared" ref="AA56:AA60" si="5">IF(COUNTA(G56:Y56)=0,"",SUM(G56:Y56)*F56)</f>
        <v/>
      </c>
    </row>
    <row r="57" spans="2:27" x14ac:dyDescent="0.35">
      <c r="B57" s="17" t="s">
        <v>207</v>
      </c>
      <c r="C57" s="17" t="s">
        <v>188</v>
      </c>
      <c r="D57" s="17" t="s">
        <v>138</v>
      </c>
      <c r="E57" s="17">
        <v>1</v>
      </c>
      <c r="F57" s="81">
        <v>140.76</v>
      </c>
      <c r="G57" s="73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73"/>
      <c r="W57" s="73"/>
      <c r="X57" s="73"/>
      <c r="Y57" s="73"/>
      <c r="Z57" s="74" t="str">
        <f t="shared" si="4"/>
        <v/>
      </c>
      <c r="AA57" s="77" t="str">
        <f t="shared" si="5"/>
        <v/>
      </c>
    </row>
    <row r="58" spans="2:27" x14ac:dyDescent="0.35">
      <c r="B58" s="17" t="s">
        <v>208</v>
      </c>
      <c r="C58" s="17" t="s">
        <v>189</v>
      </c>
      <c r="D58" s="17" t="s">
        <v>138</v>
      </c>
      <c r="E58" s="17">
        <v>1</v>
      </c>
      <c r="F58" s="81">
        <v>152.49</v>
      </c>
      <c r="G58" s="73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73"/>
      <c r="W58" s="73"/>
      <c r="X58" s="73"/>
      <c r="Y58" s="73"/>
      <c r="Z58" s="74" t="str">
        <f t="shared" si="4"/>
        <v/>
      </c>
      <c r="AA58" s="77" t="str">
        <f t="shared" si="5"/>
        <v/>
      </c>
    </row>
    <row r="59" spans="2:27" x14ac:dyDescent="0.35">
      <c r="B59" s="17" t="s">
        <v>209</v>
      </c>
      <c r="C59" s="17" t="s">
        <v>190</v>
      </c>
      <c r="D59" s="17" t="s">
        <v>138</v>
      </c>
      <c r="E59" s="17">
        <v>1</v>
      </c>
      <c r="F59" s="81">
        <v>159.52799999999999</v>
      </c>
      <c r="G59" s="73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73"/>
      <c r="W59" s="73"/>
      <c r="X59" s="73"/>
      <c r="Y59" s="73"/>
      <c r="Z59" s="74" t="str">
        <f t="shared" si="4"/>
        <v/>
      </c>
      <c r="AA59" s="77" t="str">
        <f t="shared" si="5"/>
        <v/>
      </c>
    </row>
    <row r="60" spans="2:27" x14ac:dyDescent="0.35">
      <c r="B60" s="17" t="s">
        <v>210</v>
      </c>
      <c r="C60" s="17" t="s">
        <v>191</v>
      </c>
      <c r="D60" s="17" t="s">
        <v>138</v>
      </c>
      <c r="E60" s="17">
        <v>1</v>
      </c>
      <c r="F60" s="81">
        <v>164.22</v>
      </c>
      <c r="G60" s="73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73"/>
      <c r="W60" s="73"/>
      <c r="X60" s="73"/>
      <c r="Y60" s="73"/>
      <c r="Z60" s="74" t="str">
        <f t="shared" si="4"/>
        <v/>
      </c>
      <c r="AA60" s="77" t="str">
        <f t="shared" si="5"/>
        <v/>
      </c>
    </row>
    <row r="61" spans="2:27" x14ac:dyDescent="0.35">
      <c r="B61" s="17" t="s">
        <v>211</v>
      </c>
      <c r="C61" s="17" t="s">
        <v>248</v>
      </c>
      <c r="D61" s="17" t="s">
        <v>111</v>
      </c>
      <c r="E61" s="17">
        <v>10</v>
      </c>
      <c r="F61" s="81">
        <v>368.322</v>
      </c>
      <c r="G61" s="73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64" t="str">
        <f>IF(COUNTA(G61:Y61)=0,"",SUM(G61:Y61)*E61)</f>
        <v/>
      </c>
      <c r="AA61" s="75" t="str">
        <f>IF(COUNTA(G61:Y61)=0,"",SUM(G61:Y61)*F61)</f>
        <v/>
      </c>
    </row>
    <row r="62" spans="2:27" x14ac:dyDescent="0.35">
      <c r="B62" s="17" t="s">
        <v>212</v>
      </c>
      <c r="C62" s="17" t="s">
        <v>249</v>
      </c>
      <c r="D62" s="17" t="s">
        <v>111</v>
      </c>
      <c r="E62" s="17">
        <v>10</v>
      </c>
      <c r="F62" s="81">
        <v>398.35</v>
      </c>
      <c r="G62" s="73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64" t="str">
        <f>IF(COUNTA(G62:Y62)=0,"",SUM(G62:Y62)*E62)</f>
        <v/>
      </c>
      <c r="AA62" s="75" t="str">
        <f>IF(COUNTA(G62:Y62)=0,"",SUM(G62:Y62)*F62)</f>
        <v/>
      </c>
    </row>
    <row r="63" spans="2:27" x14ac:dyDescent="0.35">
      <c r="B63" s="17" t="s">
        <v>213</v>
      </c>
      <c r="C63" s="17" t="s">
        <v>250</v>
      </c>
      <c r="D63" s="17" t="s">
        <v>111</v>
      </c>
      <c r="E63" s="17">
        <v>4</v>
      </c>
      <c r="F63" s="81">
        <v>91.494</v>
      </c>
      <c r="G63" s="73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64" t="str">
        <f>IF(COUNTA(G63:Y63)=0,"",SUM(G63:Y63)*E63)</f>
        <v/>
      </c>
      <c r="AA63" s="75" t="str">
        <f>IF(COUNTA(G63:Y63)=0,"",SUM(G63:Y63)*F63)</f>
        <v/>
      </c>
    </row>
    <row r="64" spans="2:27" x14ac:dyDescent="0.35">
      <c r="B64" s="17" t="s">
        <v>214</v>
      </c>
      <c r="C64" s="17" t="s">
        <v>251</v>
      </c>
      <c r="D64" s="17" t="s">
        <v>111</v>
      </c>
      <c r="E64" s="17">
        <v>3</v>
      </c>
      <c r="F64" s="81">
        <v>227.56200000000001</v>
      </c>
      <c r="G64" s="73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64" t="str">
        <f>IF(COUNTA(G64:Y64)=0,"",SUM(G64:Y64)*E64)</f>
        <v/>
      </c>
      <c r="AA64" s="75" t="str">
        <f>IF(COUNTA(G64:Y64)=0,"",SUM(G64:Y64)*F64)</f>
        <v/>
      </c>
    </row>
    <row r="65" spans="2:27" x14ac:dyDescent="0.35">
      <c r="B65" s="17" t="s">
        <v>215</v>
      </c>
      <c r="C65" s="17" t="s">
        <v>350</v>
      </c>
      <c r="D65" s="17" t="s">
        <v>138</v>
      </c>
      <c r="E65" s="17">
        <v>1</v>
      </c>
      <c r="F65" s="81">
        <v>152.49</v>
      </c>
      <c r="G65" s="73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66" t="s">
        <v>108</v>
      </c>
      <c r="W65" s="66"/>
      <c r="X65" s="66"/>
      <c r="Y65" s="66"/>
      <c r="Z65" s="64" t="str">
        <f>IF(COUNTA(G65:U65)=0,"",SUM(G65:U65)*E65)</f>
        <v/>
      </c>
      <c r="AA65" s="75" t="str">
        <f>IF(COUNTA(G65:U65)=0,"",SUM(G65:U65)*F65)</f>
        <v/>
      </c>
    </row>
    <row r="66" spans="2:27" x14ac:dyDescent="0.35">
      <c r="B66" s="17" t="s">
        <v>216</v>
      </c>
      <c r="C66" s="17" t="s">
        <v>351</v>
      </c>
      <c r="D66" s="17" t="s">
        <v>138</v>
      </c>
      <c r="E66" s="17">
        <v>1</v>
      </c>
      <c r="F66" s="81">
        <v>175.95</v>
      </c>
      <c r="G66" s="73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66" t="s">
        <v>108</v>
      </c>
      <c r="W66" s="66"/>
      <c r="X66" s="66"/>
      <c r="Y66" s="66"/>
      <c r="Z66" s="64" t="str">
        <f>IF(COUNTA(G66:U66)=0,"",SUM(G66:U66)*E66)</f>
        <v/>
      </c>
      <c r="AA66" s="75" t="str">
        <f>IF(COUNTA(G66:U66)=0,"",SUM(G66:U66)*F66)</f>
        <v/>
      </c>
    </row>
    <row r="67" spans="2:27" x14ac:dyDescent="0.35">
      <c r="B67" s="17" t="s">
        <v>217</v>
      </c>
      <c r="C67" s="17" t="s">
        <v>252</v>
      </c>
      <c r="D67" s="17" t="s">
        <v>111</v>
      </c>
      <c r="E67" s="17">
        <v>11</v>
      </c>
      <c r="F67" s="81">
        <v>70.150000000000006</v>
      </c>
      <c r="G67" s="73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64" t="str">
        <f>IF(COUNTA(G67:Y67)=0,"",SUM(G67:Y67)*E67)</f>
        <v/>
      </c>
      <c r="AA67" s="75" t="str">
        <f>IF(COUNTA(G67:Y67)=0,"",SUM(G67:Y67)*F67)</f>
        <v/>
      </c>
    </row>
    <row r="68" spans="2:27" x14ac:dyDescent="0.35">
      <c r="B68" s="17" t="s">
        <v>218</v>
      </c>
      <c r="C68" s="17" t="s">
        <v>253</v>
      </c>
      <c r="D68" s="17" t="s">
        <v>111</v>
      </c>
      <c r="E68" s="17">
        <v>8</v>
      </c>
      <c r="F68" s="81">
        <v>42.55</v>
      </c>
      <c r="G68" s="73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64" t="str">
        <f>IF(COUNTA(G68:Y68)=0,"",SUM(G68:Y68)*E68)</f>
        <v/>
      </c>
      <c r="AA68" s="75" t="str">
        <f>IF(COUNTA(G68:Y68)=0,"",SUM(G68:Y68)*F68)</f>
        <v/>
      </c>
    </row>
    <row r="69" spans="2:27" x14ac:dyDescent="0.35">
      <c r="B69" s="17" t="s">
        <v>219</v>
      </c>
      <c r="C69" s="17" t="s">
        <v>254</v>
      </c>
      <c r="D69" s="17" t="s">
        <v>111</v>
      </c>
      <c r="E69" s="17">
        <v>3</v>
      </c>
      <c r="F69" s="81">
        <v>194.71799999999999</v>
      </c>
      <c r="G69" s="73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64" t="str">
        <f>IF(COUNTA(G69:Y69)=0,"",SUM(G69:Y69)*E69)</f>
        <v/>
      </c>
      <c r="AA69" s="75" t="str">
        <f>IF(COUNTA(G69:Y69)=0,"",SUM(G69:Y69)*F69)</f>
        <v/>
      </c>
    </row>
    <row r="70" spans="2:27" x14ac:dyDescent="0.35">
      <c r="B70" s="17" t="s">
        <v>220</v>
      </c>
      <c r="C70" s="17" t="s">
        <v>255</v>
      </c>
      <c r="D70" s="17" t="s">
        <v>111</v>
      </c>
      <c r="E70" s="17">
        <v>2</v>
      </c>
      <c r="F70" s="81">
        <v>182.988</v>
      </c>
      <c r="G70" s="73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66" t="s">
        <v>108</v>
      </c>
      <c r="W70" s="66"/>
      <c r="X70" s="66"/>
      <c r="Y70" s="66"/>
      <c r="Z70" s="64" t="str">
        <f>IF(COUNTA(G70:U70)=0,"",SUM(G70:U70)*E70)</f>
        <v/>
      </c>
      <c r="AA70" s="75" t="str">
        <f>IF(COUNTA(G70:U70)=0,"",SUM(G70:U70)*F70)</f>
        <v/>
      </c>
    </row>
    <row r="71" spans="2:27" x14ac:dyDescent="0.35">
      <c r="B71" s="17" t="s">
        <v>221</v>
      </c>
      <c r="C71" s="17" t="s">
        <v>256</v>
      </c>
      <c r="D71" s="17" t="s">
        <v>111</v>
      </c>
      <c r="E71" s="17">
        <v>2</v>
      </c>
      <c r="F71" s="81">
        <v>199.41</v>
      </c>
      <c r="G71" s="73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64" t="str">
        <f>IF(COUNTA(G71:Y71)=0,"",SUM(G71:Y71)*E71)</f>
        <v/>
      </c>
      <c r="AA71" s="75" t="str">
        <f>IF(COUNTA(G71:Y71)=0,"",SUM(G71:Y71)*F71)</f>
        <v/>
      </c>
    </row>
    <row r="72" spans="2:27" x14ac:dyDescent="0.35">
      <c r="B72" s="17" t="s">
        <v>222</v>
      </c>
      <c r="C72" s="17" t="s">
        <v>257</v>
      </c>
      <c r="D72" s="17" t="s">
        <v>111</v>
      </c>
      <c r="E72" s="17">
        <v>2</v>
      </c>
      <c r="F72" s="81">
        <v>251.02199999999999</v>
      </c>
      <c r="G72" s="73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64" t="str">
        <f>IF(COUNTA(G72:Y72)=0,"",SUM(G72:Y72)*E72)</f>
        <v/>
      </c>
      <c r="AA72" s="75" t="str">
        <f>IF(COUNTA(G72:Y72)=0,"",SUM(G72:Y72)*F72)</f>
        <v/>
      </c>
    </row>
    <row r="73" spans="2:27" x14ac:dyDescent="0.35">
      <c r="B73" s="17" t="s">
        <v>223</v>
      </c>
      <c r="C73" s="17" t="s">
        <v>258</v>
      </c>
      <c r="D73" s="17" t="s">
        <v>111</v>
      </c>
      <c r="E73" s="17">
        <v>2</v>
      </c>
      <c r="F73" s="81">
        <v>253.36799999999999</v>
      </c>
      <c r="G73" s="73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66" t="s">
        <v>108</v>
      </c>
      <c r="W73" s="66"/>
      <c r="X73" s="66"/>
      <c r="Y73" s="66"/>
      <c r="Z73" s="64" t="str">
        <f>IF(COUNTA(G73:U73)=0,"",SUM(G73:U73)*E73)</f>
        <v/>
      </c>
      <c r="AA73" s="75" t="str">
        <f>IF(COUNTA(G73:U73)=0,"",SUM(G73:U73)*F73)</f>
        <v/>
      </c>
    </row>
    <row r="74" spans="2:27" x14ac:dyDescent="0.35">
      <c r="B74" s="17" t="s">
        <v>224</v>
      </c>
      <c r="C74" s="17" t="s">
        <v>259</v>
      </c>
      <c r="D74" s="17" t="s">
        <v>138</v>
      </c>
      <c r="E74" s="17">
        <v>2</v>
      </c>
      <c r="F74" s="81">
        <v>171.25800000000001</v>
      </c>
      <c r="G74" s="73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66" t="s">
        <v>108</v>
      </c>
      <c r="W74" s="66"/>
      <c r="X74" s="66"/>
      <c r="Y74" s="66"/>
      <c r="Z74" s="64" t="str">
        <f>IF(COUNTA(G74:U74)=0,"",SUM(G74:U74)*E74)</f>
        <v/>
      </c>
      <c r="AA74" s="75" t="str">
        <f>IF(COUNTA(G74:U74)=0,"",SUM(G74:U74)*F74)</f>
        <v/>
      </c>
    </row>
    <row r="75" spans="2:27" x14ac:dyDescent="0.35">
      <c r="B75" s="17" t="s">
        <v>225</v>
      </c>
      <c r="C75" s="17" t="s">
        <v>260</v>
      </c>
      <c r="D75" s="17" t="s">
        <v>111</v>
      </c>
      <c r="E75" s="17">
        <v>3</v>
      </c>
      <c r="F75" s="81">
        <v>114.95399999999999</v>
      </c>
      <c r="G75" s="73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64" t="str">
        <f>IF(COUNTA(G75:Y75)=0,"",SUM(G75:Y75)*E75)</f>
        <v/>
      </c>
      <c r="AA75" s="75" t="str">
        <f>IF(COUNTA(G75:Y75)=0,"",SUM(G75:Y75)*F75)</f>
        <v/>
      </c>
    </row>
    <row r="76" spans="2:27" x14ac:dyDescent="0.35">
      <c r="B76" s="17" t="s">
        <v>226</v>
      </c>
      <c r="C76" s="17" t="s">
        <v>261</v>
      </c>
      <c r="D76" s="17" t="s">
        <v>111</v>
      </c>
      <c r="E76" s="17">
        <v>2</v>
      </c>
      <c r="F76" s="81">
        <v>136.06800000000001</v>
      </c>
      <c r="G76" s="73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64" t="str">
        <f>IF(COUNTA(G76:Y76)=0,"",SUM(G76:Y76)*E76)</f>
        <v/>
      </c>
      <c r="AA76" s="75" t="str">
        <f>IF(COUNTA(G76:Y76)=0,"",SUM(G76:Y76)*F76)</f>
        <v/>
      </c>
    </row>
    <row r="77" spans="2:27" x14ac:dyDescent="0.35">
      <c r="B77" s="17" t="s">
        <v>227</v>
      </c>
      <c r="C77" s="17" t="s">
        <v>262</v>
      </c>
      <c r="D77" s="17" t="s">
        <v>138</v>
      </c>
      <c r="E77" s="17">
        <v>1</v>
      </c>
      <c r="F77" s="81">
        <v>124.33799999999999</v>
      </c>
      <c r="G77" s="73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66" t="s">
        <v>108</v>
      </c>
      <c r="W77" s="66"/>
      <c r="X77" s="66"/>
      <c r="Y77" s="66"/>
      <c r="Z77" s="64" t="str">
        <f>IF(COUNTA(G77:U77)=0,"",SUM(G77:U77)*E77)</f>
        <v/>
      </c>
      <c r="AA77" s="75" t="str">
        <f>IF(COUNTA(G77:U77)=0,"",SUM(G77:U77)*F77)</f>
        <v/>
      </c>
    </row>
    <row r="78" spans="2:27" x14ac:dyDescent="0.35">
      <c r="B78" s="17" t="s">
        <v>228</v>
      </c>
      <c r="C78" s="17" t="s">
        <v>263</v>
      </c>
      <c r="D78" s="17" t="s">
        <v>138</v>
      </c>
      <c r="E78" s="17">
        <v>1</v>
      </c>
      <c r="F78" s="81">
        <v>171.25800000000001</v>
      </c>
      <c r="G78" s="73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66" t="s">
        <v>108</v>
      </c>
      <c r="W78" s="66"/>
      <c r="X78" s="66"/>
      <c r="Y78" s="66"/>
      <c r="Z78" s="64" t="str">
        <f>IF(COUNTA(G78:U78)=0,"",SUM(G78:U78)*E78)</f>
        <v/>
      </c>
      <c r="AA78" s="75" t="str">
        <f>IF(COUNTA(G78:U78)=0,"",SUM(G78:U78)*F78)</f>
        <v/>
      </c>
    </row>
    <row r="79" spans="2:27" x14ac:dyDescent="0.35">
      <c r="B79" s="17" t="s">
        <v>229</v>
      </c>
      <c r="C79" s="17" t="s">
        <v>264</v>
      </c>
      <c r="D79" s="17" t="s">
        <v>138</v>
      </c>
      <c r="E79" s="17">
        <v>1</v>
      </c>
      <c r="F79" s="81">
        <v>178.29599999999999</v>
      </c>
      <c r="G79" s="73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66" t="s">
        <v>108</v>
      </c>
      <c r="W79" s="66"/>
      <c r="X79" s="66"/>
      <c r="Y79" s="66"/>
      <c r="Z79" s="64" t="str">
        <f>IF(COUNTA(G79:U79)=0,"",SUM(G79:U79)*E79)</f>
        <v/>
      </c>
      <c r="AA79" s="75" t="str">
        <f>IF(COUNTA(G79:U79)=0,"",SUM(G79:U79)*F79)</f>
        <v/>
      </c>
    </row>
    <row r="80" spans="2:27" x14ac:dyDescent="0.35">
      <c r="B80" s="17" t="s">
        <v>230</v>
      </c>
      <c r="C80" s="17" t="s">
        <v>265</v>
      </c>
      <c r="D80" s="17" t="s">
        <v>111</v>
      </c>
      <c r="E80" s="17">
        <v>3</v>
      </c>
      <c r="F80" s="81">
        <v>258.06</v>
      </c>
      <c r="G80" s="73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64" t="str">
        <f>IF(COUNTA(G80:Y80)=0,"",SUM(G80:Y80)*E80)</f>
        <v/>
      </c>
      <c r="AA80" s="75" t="str">
        <f>IF(COUNTA(G80:Y80)=0,"",SUM(G80:Y80)*F80)</f>
        <v/>
      </c>
    </row>
    <row r="81" spans="2:27" x14ac:dyDescent="0.35">
      <c r="B81" s="17" t="s">
        <v>231</v>
      </c>
      <c r="C81" s="17" t="s">
        <v>266</v>
      </c>
      <c r="D81" s="17" t="s">
        <v>138</v>
      </c>
      <c r="E81" s="17">
        <v>1</v>
      </c>
      <c r="F81" s="81">
        <v>112.608</v>
      </c>
      <c r="G81" s="73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64" t="str">
        <f t="shared" ref="Z81:Z86" si="6">IF(COUNTA(G81:Y81)=0,"",SUM(G81:Y81)*E81)</f>
        <v/>
      </c>
      <c r="AA81" s="75" t="str">
        <f t="shared" ref="AA81:AA86" si="7">IF(COUNTA(G81:Y81)=0,"",SUM(G81:Y81)*F81)</f>
        <v/>
      </c>
    </row>
    <row r="82" spans="2:27" x14ac:dyDescent="0.35">
      <c r="B82" s="17" t="s">
        <v>232</v>
      </c>
      <c r="C82" s="17" t="s">
        <v>267</v>
      </c>
      <c r="D82" s="17" t="s">
        <v>138</v>
      </c>
      <c r="E82" s="17">
        <v>1</v>
      </c>
      <c r="F82" s="81">
        <v>211.14</v>
      </c>
      <c r="G82" s="73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64" t="str">
        <f t="shared" si="6"/>
        <v/>
      </c>
      <c r="AA82" s="75" t="str">
        <f t="shared" si="7"/>
        <v/>
      </c>
    </row>
    <row r="83" spans="2:27" x14ac:dyDescent="0.35">
      <c r="B83" s="17" t="s">
        <v>233</v>
      </c>
      <c r="C83" s="17" t="s">
        <v>268</v>
      </c>
      <c r="D83" s="17" t="s">
        <v>138</v>
      </c>
      <c r="E83" s="17">
        <v>1</v>
      </c>
      <c r="F83" s="81">
        <v>211.14</v>
      </c>
      <c r="G83" s="73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64" t="str">
        <f t="shared" si="6"/>
        <v/>
      </c>
      <c r="AA83" s="75" t="str">
        <f t="shared" si="7"/>
        <v/>
      </c>
    </row>
    <row r="84" spans="2:27" x14ac:dyDescent="0.35">
      <c r="B84" s="17" t="s">
        <v>234</v>
      </c>
      <c r="C84" s="17" t="s">
        <v>269</v>
      </c>
      <c r="D84" s="17" t="s">
        <v>138</v>
      </c>
      <c r="E84" s="17">
        <v>1</v>
      </c>
      <c r="F84" s="81">
        <v>227.56200000000001</v>
      </c>
      <c r="G84" s="73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64" t="str">
        <f t="shared" si="6"/>
        <v/>
      </c>
      <c r="AA84" s="75" t="str">
        <f t="shared" si="7"/>
        <v/>
      </c>
    </row>
    <row r="85" spans="2:27" x14ac:dyDescent="0.35">
      <c r="B85" s="17" t="s">
        <v>235</v>
      </c>
      <c r="C85" s="17" t="s">
        <v>270</v>
      </c>
      <c r="D85" s="17" t="s">
        <v>138</v>
      </c>
      <c r="E85" s="17">
        <v>1</v>
      </c>
      <c r="F85" s="81">
        <v>258.06</v>
      </c>
      <c r="G85" s="73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64" t="str">
        <f t="shared" si="6"/>
        <v/>
      </c>
      <c r="AA85" s="75" t="str">
        <f t="shared" si="7"/>
        <v/>
      </c>
    </row>
    <row r="86" spans="2:27" x14ac:dyDescent="0.35">
      <c r="B86" s="17" t="s">
        <v>236</v>
      </c>
      <c r="C86" s="17" t="s">
        <v>271</v>
      </c>
      <c r="D86" s="17" t="s">
        <v>138</v>
      </c>
      <c r="E86" s="17">
        <v>1</v>
      </c>
      <c r="F86" s="81">
        <v>304.98</v>
      </c>
      <c r="G86" s="73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64" t="str">
        <f t="shared" si="6"/>
        <v/>
      </c>
      <c r="AA86" s="75" t="str">
        <f t="shared" si="7"/>
        <v/>
      </c>
    </row>
    <row r="87" spans="2:27" x14ac:dyDescent="0.35">
      <c r="B87" s="17" t="s">
        <v>237</v>
      </c>
      <c r="C87" s="17" t="s">
        <v>272</v>
      </c>
      <c r="D87" s="17" t="s">
        <v>111</v>
      </c>
      <c r="E87" s="17">
        <v>3</v>
      </c>
      <c r="F87" s="81">
        <v>140.76</v>
      </c>
      <c r="G87" s="73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64" t="str">
        <f>IF(COUNTA(G87:Y87)=0,"",SUM(G87:Y87)*E87)</f>
        <v/>
      </c>
      <c r="AA87" s="75" t="str">
        <f>IF(COUNTA(G87:Y87)=0,"",SUM(G87:Y87)*F87)</f>
        <v/>
      </c>
    </row>
    <row r="88" spans="2:27" x14ac:dyDescent="0.35">
      <c r="B88" s="17" t="s">
        <v>238</v>
      </c>
      <c r="C88" s="17" t="s">
        <v>273</v>
      </c>
      <c r="D88" s="17" t="s">
        <v>138</v>
      </c>
      <c r="E88" s="17">
        <v>1</v>
      </c>
      <c r="F88" s="81">
        <v>136.06800000000001</v>
      </c>
      <c r="G88" s="73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66" t="s">
        <v>108</v>
      </c>
      <c r="W88" s="66"/>
      <c r="X88" s="66"/>
      <c r="Y88" s="66"/>
      <c r="Z88" s="64" t="str">
        <f>IF(COUNTA(G88:U88)=0,"",SUM(G88:U88)*E88)</f>
        <v/>
      </c>
      <c r="AA88" s="75" t="str">
        <f>IF(COUNTA(G88:U88)=0,"",SUM(G88:U88)*F88)</f>
        <v/>
      </c>
    </row>
    <row r="89" spans="2:27" x14ac:dyDescent="0.35">
      <c r="B89" s="17" t="s">
        <v>239</v>
      </c>
      <c r="C89" s="17" t="s">
        <v>274</v>
      </c>
      <c r="D89" s="17" t="s">
        <v>138</v>
      </c>
      <c r="E89" s="17">
        <v>1</v>
      </c>
      <c r="F89" s="81">
        <v>206.44800000000001</v>
      </c>
      <c r="G89" s="73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66" t="s">
        <v>108</v>
      </c>
      <c r="W89" s="66"/>
      <c r="X89" s="66"/>
      <c r="Y89" s="66"/>
      <c r="Z89" s="64" t="str">
        <f>IF(COUNTA(G89:U89)=0,"",SUM(G89:U89)*E89)</f>
        <v/>
      </c>
      <c r="AA89" s="75" t="str">
        <f>IF(COUNTA(G89:U89)=0,"",SUM(G89:U89)*F89)</f>
        <v/>
      </c>
    </row>
    <row r="90" spans="2:27" x14ac:dyDescent="0.35">
      <c r="B90" s="17" t="s">
        <v>240</v>
      </c>
      <c r="C90" s="17" t="s">
        <v>275</v>
      </c>
      <c r="D90" s="17" t="s">
        <v>138</v>
      </c>
      <c r="E90" s="17">
        <v>1</v>
      </c>
      <c r="F90" s="81">
        <v>227.56200000000001</v>
      </c>
      <c r="G90" s="73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66" t="s">
        <v>108</v>
      </c>
      <c r="W90" s="66"/>
      <c r="X90" s="66"/>
      <c r="Y90" s="66"/>
      <c r="Z90" s="64" t="str">
        <f>IF(COUNTA(G90:U90)=0,"",SUM(G90:U90)*E90)</f>
        <v/>
      </c>
      <c r="AA90" s="75" t="str">
        <f>IF(COUNTA(G90:U90)=0,"",SUM(G90:U90)*F90)</f>
        <v/>
      </c>
    </row>
    <row r="91" spans="2:27" x14ac:dyDescent="0.35">
      <c r="B91" s="17" t="s">
        <v>318</v>
      </c>
      <c r="C91" s="17" t="s">
        <v>276</v>
      </c>
      <c r="D91" s="17" t="s">
        <v>111</v>
      </c>
      <c r="E91" s="17">
        <v>2</v>
      </c>
      <c r="F91" s="81">
        <v>129.03</v>
      </c>
      <c r="G91" s="73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64" t="str">
        <f t="shared" ref="Z91:Z96" si="8">IF(COUNTA(G91:Y91)=0,"",SUM(G91:Y91)*E91)</f>
        <v/>
      </c>
      <c r="AA91" s="75" t="str">
        <f t="shared" ref="AA91:AA96" si="9">IF(COUNTA(G91:Y91)=0,"",SUM(G91:Y91)*F91)</f>
        <v/>
      </c>
    </row>
    <row r="92" spans="2:27" x14ac:dyDescent="0.35">
      <c r="B92" s="17" t="s">
        <v>241</v>
      </c>
      <c r="C92" s="17" t="s">
        <v>278</v>
      </c>
      <c r="D92" s="17" t="s">
        <v>111</v>
      </c>
      <c r="E92" s="17">
        <v>2</v>
      </c>
      <c r="F92" s="81">
        <v>182.988</v>
      </c>
      <c r="G92" s="73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64" t="str">
        <f t="shared" si="8"/>
        <v/>
      </c>
      <c r="AA92" s="75" t="str">
        <f t="shared" si="9"/>
        <v/>
      </c>
    </row>
    <row r="93" spans="2:27" x14ac:dyDescent="0.35">
      <c r="B93" s="17" t="s">
        <v>242</v>
      </c>
      <c r="C93" s="17" t="s">
        <v>279</v>
      </c>
      <c r="D93" s="17" t="s">
        <v>111</v>
      </c>
      <c r="E93" s="17">
        <v>8</v>
      </c>
      <c r="F93" s="81">
        <v>363.63</v>
      </c>
      <c r="G93" s="73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64" t="str">
        <f t="shared" si="8"/>
        <v/>
      </c>
      <c r="AA93" s="75" t="str">
        <f t="shared" si="9"/>
        <v/>
      </c>
    </row>
    <row r="94" spans="2:27" x14ac:dyDescent="0.35">
      <c r="B94" s="17" t="s">
        <v>243</v>
      </c>
      <c r="C94" s="17" t="s">
        <v>280</v>
      </c>
      <c r="D94" s="17" t="s">
        <v>111</v>
      </c>
      <c r="E94" s="17">
        <v>12</v>
      </c>
      <c r="F94" s="81">
        <v>117.5346</v>
      </c>
      <c r="G94" s="73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64" t="str">
        <f t="shared" si="8"/>
        <v/>
      </c>
      <c r="AA94" s="75" t="str">
        <f t="shared" si="9"/>
        <v/>
      </c>
    </row>
    <row r="95" spans="2:27" x14ac:dyDescent="0.35">
      <c r="B95" s="17" t="s">
        <v>244</v>
      </c>
      <c r="C95" s="17" t="s">
        <v>281</v>
      </c>
      <c r="D95" s="17" t="s">
        <v>111</v>
      </c>
      <c r="E95" s="17">
        <v>20</v>
      </c>
      <c r="F95" s="81">
        <v>269.79000000000002</v>
      </c>
      <c r="G95" s="73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64" t="str">
        <f t="shared" si="8"/>
        <v/>
      </c>
      <c r="AA95" s="75" t="str">
        <f t="shared" si="9"/>
        <v/>
      </c>
    </row>
    <row r="96" spans="2:27" x14ac:dyDescent="0.35">
      <c r="B96" s="17" t="s">
        <v>245</v>
      </c>
      <c r="C96" s="17" t="s">
        <v>282</v>
      </c>
      <c r="D96" s="17" t="s">
        <v>111</v>
      </c>
      <c r="E96" s="17">
        <v>5</v>
      </c>
      <c r="F96" s="81">
        <v>350.35</v>
      </c>
      <c r="G96" s="73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64" t="str">
        <f t="shared" si="8"/>
        <v/>
      </c>
      <c r="AA96" s="75" t="str">
        <f t="shared" si="9"/>
        <v/>
      </c>
    </row>
    <row r="97" spans="2:27" x14ac:dyDescent="0.35">
      <c r="B97" s="69" t="s">
        <v>246</v>
      </c>
      <c r="C97" s="69" t="s">
        <v>277</v>
      </c>
      <c r="D97" s="69" t="s">
        <v>111</v>
      </c>
      <c r="E97" s="69">
        <v>2</v>
      </c>
      <c r="F97" s="82">
        <v>304.98</v>
      </c>
      <c r="G97" s="73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92" t="s">
        <v>108</v>
      </c>
      <c r="W97" s="92"/>
      <c r="X97" s="92"/>
      <c r="Y97" s="92"/>
      <c r="Z97" s="71" t="str">
        <f>IF(COUNTA(G97:U97)=0,"",SUM(G97:U97)*E97)</f>
        <v/>
      </c>
      <c r="AA97" s="76" t="str">
        <f>IF(COUNTA(G97:U97)=0,"",SUM(G97:U97)*F97)</f>
        <v/>
      </c>
    </row>
    <row r="98" spans="2:27" x14ac:dyDescent="0.35">
      <c r="B98" s="69" t="s">
        <v>247</v>
      </c>
      <c r="C98" s="69" t="s">
        <v>349</v>
      </c>
      <c r="D98" s="69" t="s">
        <v>111</v>
      </c>
      <c r="E98" s="69">
        <v>9</v>
      </c>
      <c r="F98" s="82">
        <v>223</v>
      </c>
      <c r="G98" s="73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1" t="str">
        <f>IF(COUNTA(G98:Y98)=0,"",SUM(G98:Y98)*E98)</f>
        <v/>
      </c>
      <c r="AA98" s="76" t="str">
        <f>IF(COUNTA(G98:Y98)=0,"",SUM(G98:Y98)*F98)</f>
        <v/>
      </c>
    </row>
    <row r="99" spans="2:27" x14ac:dyDescent="0.35">
      <c r="B99" s="84"/>
      <c r="C99" s="94" t="s">
        <v>319</v>
      </c>
      <c r="D99" s="84"/>
      <c r="E99" s="84"/>
      <c r="F99" s="86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9" t="str">
        <f>IF(COUNTA(G99:Y99)=0,"",SUM(G99:Y99)*E99)</f>
        <v/>
      </c>
      <c r="AA99" s="93" t="str">
        <f>IF(COUNTA(G99:Y99)=0,"",SUM(G99:Y99)*F99)</f>
        <v/>
      </c>
    </row>
    <row r="100" spans="2:27" x14ac:dyDescent="0.35">
      <c r="B100" s="72" t="s">
        <v>1</v>
      </c>
      <c r="C100" s="72" t="s">
        <v>332</v>
      </c>
      <c r="D100" s="72" t="s">
        <v>138</v>
      </c>
      <c r="E100" s="72">
        <v>1</v>
      </c>
      <c r="F100" s="83">
        <v>75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4" t="str">
        <f t="shared" ref="Z100:Z114" si="10">IF(COUNTA(G100:Y100)=0,"",SUM(G100:Y100)*E100)</f>
        <v/>
      </c>
      <c r="AA100" s="77" t="str">
        <f t="shared" ref="AA100:AA114" si="11">IF(COUNTA(G100:Y100)=0,"",SUM(G100:Y100)*F100)</f>
        <v/>
      </c>
    </row>
    <row r="101" spans="2:27" x14ac:dyDescent="0.35">
      <c r="B101" s="17" t="s">
        <v>3</v>
      </c>
      <c r="C101" s="17" t="s">
        <v>333</v>
      </c>
      <c r="D101" s="72" t="s">
        <v>138</v>
      </c>
      <c r="E101" s="72">
        <v>1</v>
      </c>
      <c r="F101" s="81">
        <v>238</v>
      </c>
      <c r="G101" s="73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64" t="str">
        <f t="shared" si="10"/>
        <v/>
      </c>
      <c r="AA101" s="75" t="str">
        <f t="shared" si="11"/>
        <v/>
      </c>
    </row>
    <row r="102" spans="2:27" x14ac:dyDescent="0.35">
      <c r="B102" s="17" t="s">
        <v>5</v>
      </c>
      <c r="C102" s="17" t="s">
        <v>334</v>
      </c>
      <c r="D102" s="72" t="s">
        <v>138</v>
      </c>
      <c r="E102" s="72">
        <v>1</v>
      </c>
      <c r="F102" s="81">
        <v>260</v>
      </c>
      <c r="G102" s="73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64" t="str">
        <f t="shared" si="10"/>
        <v/>
      </c>
      <c r="AA102" s="75" t="str">
        <f t="shared" si="11"/>
        <v/>
      </c>
    </row>
    <row r="103" spans="2:27" x14ac:dyDescent="0.35">
      <c r="B103" s="17" t="s">
        <v>7</v>
      </c>
      <c r="C103" s="17" t="s">
        <v>335</v>
      </c>
      <c r="D103" s="72" t="s">
        <v>138</v>
      </c>
      <c r="E103" s="72">
        <v>1</v>
      </c>
      <c r="F103" s="81">
        <v>235</v>
      </c>
      <c r="G103" s="73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64" t="str">
        <f t="shared" si="10"/>
        <v/>
      </c>
      <c r="AA103" s="75" t="str">
        <f t="shared" si="11"/>
        <v/>
      </c>
    </row>
    <row r="104" spans="2:27" x14ac:dyDescent="0.35">
      <c r="B104" s="17" t="s">
        <v>8</v>
      </c>
      <c r="C104" s="17" t="s">
        <v>336</v>
      </c>
      <c r="D104" s="72" t="s">
        <v>138</v>
      </c>
      <c r="E104" s="72">
        <v>1</v>
      </c>
      <c r="F104" s="81">
        <v>218</v>
      </c>
      <c r="G104" s="73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64" t="str">
        <f t="shared" si="10"/>
        <v/>
      </c>
      <c r="AA104" s="75" t="str">
        <f t="shared" si="11"/>
        <v/>
      </c>
    </row>
    <row r="105" spans="2:27" x14ac:dyDescent="0.35">
      <c r="B105" s="17" t="s">
        <v>320</v>
      </c>
      <c r="C105" s="17" t="s">
        <v>337</v>
      </c>
      <c r="D105" s="72" t="s">
        <v>111</v>
      </c>
      <c r="E105" s="72">
        <v>2</v>
      </c>
      <c r="F105" s="81">
        <v>223</v>
      </c>
      <c r="G105" s="73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64" t="str">
        <f t="shared" si="10"/>
        <v/>
      </c>
      <c r="AA105" s="75" t="str">
        <f t="shared" si="11"/>
        <v/>
      </c>
    </row>
    <row r="106" spans="2:27" x14ac:dyDescent="0.35">
      <c r="B106" s="17" t="s">
        <v>321</v>
      </c>
      <c r="C106" s="17" t="s">
        <v>338</v>
      </c>
      <c r="D106" s="72" t="s">
        <v>138</v>
      </c>
      <c r="E106" s="17">
        <v>1</v>
      </c>
      <c r="F106" s="81">
        <v>223</v>
      </c>
      <c r="G106" s="73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64" t="str">
        <f t="shared" si="10"/>
        <v/>
      </c>
      <c r="AA106" s="75" t="str">
        <f t="shared" si="11"/>
        <v/>
      </c>
    </row>
    <row r="107" spans="2:27" x14ac:dyDescent="0.35">
      <c r="B107" s="17" t="s">
        <v>322</v>
      </c>
      <c r="C107" s="17" t="s">
        <v>339</v>
      </c>
      <c r="D107" s="72" t="s">
        <v>138</v>
      </c>
      <c r="E107" s="17">
        <v>1</v>
      </c>
      <c r="F107" s="81">
        <v>197</v>
      </c>
      <c r="G107" s="73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64" t="str">
        <f t="shared" si="10"/>
        <v/>
      </c>
      <c r="AA107" s="75" t="str">
        <f t="shared" si="11"/>
        <v/>
      </c>
    </row>
    <row r="108" spans="2:27" x14ac:dyDescent="0.35">
      <c r="B108" s="17" t="s">
        <v>323</v>
      </c>
      <c r="C108" s="17" t="s">
        <v>340</v>
      </c>
      <c r="D108" s="72" t="s">
        <v>138</v>
      </c>
      <c r="E108" s="17">
        <v>1</v>
      </c>
      <c r="F108" s="81">
        <v>213</v>
      </c>
      <c r="G108" s="73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64" t="str">
        <f t="shared" si="10"/>
        <v/>
      </c>
      <c r="AA108" s="75" t="str">
        <f t="shared" si="11"/>
        <v/>
      </c>
    </row>
    <row r="109" spans="2:27" x14ac:dyDescent="0.35">
      <c r="B109" s="17" t="s">
        <v>324</v>
      </c>
      <c r="C109" s="17" t="s">
        <v>341</v>
      </c>
      <c r="D109" s="72" t="s">
        <v>138</v>
      </c>
      <c r="E109" s="17">
        <v>1</v>
      </c>
      <c r="F109" s="81">
        <v>223</v>
      </c>
      <c r="G109" s="73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64" t="str">
        <f t="shared" si="10"/>
        <v/>
      </c>
      <c r="AA109" s="75" t="str">
        <f t="shared" si="11"/>
        <v/>
      </c>
    </row>
    <row r="110" spans="2:27" x14ac:dyDescent="0.35">
      <c r="B110" s="17" t="s">
        <v>325</v>
      </c>
      <c r="C110" s="17" t="s">
        <v>342</v>
      </c>
      <c r="D110" s="72" t="s">
        <v>138</v>
      </c>
      <c r="E110" s="17">
        <v>1</v>
      </c>
      <c r="F110" s="81">
        <v>230</v>
      </c>
      <c r="G110" s="73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64" t="str">
        <f t="shared" si="10"/>
        <v/>
      </c>
      <c r="AA110" s="75" t="str">
        <f t="shared" si="11"/>
        <v/>
      </c>
    </row>
    <row r="111" spans="2:27" x14ac:dyDescent="0.35">
      <c r="B111" s="17" t="s">
        <v>326</v>
      </c>
      <c r="C111" s="17" t="s">
        <v>343</v>
      </c>
      <c r="D111" s="72" t="s">
        <v>138</v>
      </c>
      <c r="E111" s="17">
        <v>1</v>
      </c>
      <c r="F111" s="81">
        <v>158</v>
      </c>
      <c r="G111" s="73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64" t="str">
        <f t="shared" si="10"/>
        <v/>
      </c>
      <c r="AA111" s="75" t="str">
        <f t="shared" si="11"/>
        <v/>
      </c>
    </row>
    <row r="112" spans="2:27" x14ac:dyDescent="0.35">
      <c r="B112" s="17" t="s">
        <v>327</v>
      </c>
      <c r="C112" s="17" t="s">
        <v>344</v>
      </c>
      <c r="D112" s="72" t="s">
        <v>138</v>
      </c>
      <c r="E112" s="17">
        <v>1</v>
      </c>
      <c r="F112" s="81">
        <v>296</v>
      </c>
      <c r="G112" s="73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64" t="str">
        <f t="shared" si="10"/>
        <v/>
      </c>
      <c r="AA112" s="75" t="str">
        <f t="shared" si="11"/>
        <v/>
      </c>
    </row>
    <row r="113" spans="2:27" x14ac:dyDescent="0.35">
      <c r="B113" s="17" t="s">
        <v>328</v>
      </c>
      <c r="C113" s="17" t="s">
        <v>345</v>
      </c>
      <c r="D113" s="72" t="s">
        <v>138</v>
      </c>
      <c r="E113" s="17">
        <v>1</v>
      </c>
      <c r="F113" s="81">
        <v>296</v>
      </c>
      <c r="G113" s="73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64" t="str">
        <f t="shared" si="10"/>
        <v/>
      </c>
      <c r="AA113" s="75" t="str">
        <f t="shared" si="11"/>
        <v/>
      </c>
    </row>
    <row r="114" spans="2:27" x14ac:dyDescent="0.35">
      <c r="B114" s="17" t="s">
        <v>329</v>
      </c>
      <c r="C114" s="17" t="s">
        <v>346</v>
      </c>
      <c r="D114" s="72" t="s">
        <v>138</v>
      </c>
      <c r="E114" s="17">
        <v>1</v>
      </c>
      <c r="F114" s="81">
        <v>319</v>
      </c>
      <c r="G114" s="73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64" t="str">
        <f t="shared" si="10"/>
        <v/>
      </c>
      <c r="AA114" s="75" t="str">
        <f t="shared" si="11"/>
        <v/>
      </c>
    </row>
    <row r="115" spans="2:27" x14ac:dyDescent="0.35">
      <c r="B115" s="72" t="s">
        <v>330</v>
      </c>
      <c r="C115" s="72" t="s">
        <v>347</v>
      </c>
      <c r="D115" s="72" t="s">
        <v>138</v>
      </c>
      <c r="E115" s="17">
        <v>1</v>
      </c>
      <c r="F115" s="83">
        <v>361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4" t="str">
        <f t="shared" ref="Z115:Z133" si="12">IF(COUNTA(G115:Y115)=0,"",SUM(G115:Y115)*E115)</f>
        <v/>
      </c>
      <c r="AA115" s="77" t="str">
        <f t="shared" ref="AA115:AA133" si="13">IF(COUNTA(G115:Y115)=0,"",SUM(G115:Y115)*F115)</f>
        <v/>
      </c>
    </row>
    <row r="116" spans="2:27" x14ac:dyDescent="0.35">
      <c r="B116" s="17" t="s">
        <v>331</v>
      </c>
      <c r="C116" s="17" t="s">
        <v>348</v>
      </c>
      <c r="D116" s="72" t="s">
        <v>138</v>
      </c>
      <c r="E116" s="17">
        <v>1</v>
      </c>
      <c r="F116" s="81">
        <v>427</v>
      </c>
      <c r="G116" s="73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74" t="str">
        <f t="shared" si="12"/>
        <v/>
      </c>
      <c r="AA116" s="75" t="str">
        <f t="shared" si="13"/>
        <v/>
      </c>
    </row>
    <row r="117" spans="2:27" x14ac:dyDescent="0.35">
      <c r="B117" s="72" t="s">
        <v>354</v>
      </c>
      <c r="C117" s="72" t="s">
        <v>366</v>
      </c>
      <c r="D117" s="72" t="s">
        <v>138</v>
      </c>
      <c r="E117" s="17">
        <v>1</v>
      </c>
      <c r="F117" s="81">
        <v>512</v>
      </c>
      <c r="G117" s="73"/>
      <c r="H117" s="1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4" t="str">
        <f t="shared" si="12"/>
        <v/>
      </c>
      <c r="AA117" s="75" t="str">
        <f t="shared" si="13"/>
        <v/>
      </c>
    </row>
    <row r="118" spans="2:27" x14ac:dyDescent="0.35">
      <c r="B118" s="72" t="s">
        <v>355</v>
      </c>
      <c r="C118" s="72" t="s">
        <v>367</v>
      </c>
      <c r="D118" s="72" t="s">
        <v>138</v>
      </c>
      <c r="E118" s="17">
        <v>1</v>
      </c>
      <c r="F118" s="81">
        <v>560</v>
      </c>
      <c r="G118" s="73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74" t="str">
        <f t="shared" si="12"/>
        <v/>
      </c>
      <c r="AA118" s="75" t="str">
        <f t="shared" si="13"/>
        <v/>
      </c>
    </row>
    <row r="119" spans="2:27" x14ac:dyDescent="0.35">
      <c r="B119" s="72" t="s">
        <v>356</v>
      </c>
      <c r="C119" s="72" t="s">
        <v>368</v>
      </c>
      <c r="D119" s="72" t="s">
        <v>138</v>
      </c>
      <c r="E119" s="17">
        <v>1</v>
      </c>
      <c r="F119" s="81">
        <v>492</v>
      </c>
      <c r="G119" s="73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74" t="str">
        <f t="shared" si="12"/>
        <v/>
      </c>
      <c r="AA119" s="75" t="str">
        <f t="shared" si="13"/>
        <v/>
      </c>
    </row>
    <row r="120" spans="2:27" x14ac:dyDescent="0.35">
      <c r="B120" s="72" t="s">
        <v>357</v>
      </c>
      <c r="C120" s="72" t="s">
        <v>369</v>
      </c>
      <c r="D120" s="72" t="s">
        <v>138</v>
      </c>
      <c r="E120" s="17">
        <v>1</v>
      </c>
      <c r="F120" s="81">
        <v>456</v>
      </c>
      <c r="G120" s="73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74" t="str">
        <f t="shared" si="12"/>
        <v/>
      </c>
      <c r="AA120" s="75" t="str">
        <f t="shared" si="13"/>
        <v/>
      </c>
    </row>
    <row r="121" spans="2:27" x14ac:dyDescent="0.35">
      <c r="B121" s="72" t="s">
        <v>358</v>
      </c>
      <c r="C121" s="72" t="s">
        <v>370</v>
      </c>
      <c r="D121" s="72" t="s">
        <v>138</v>
      </c>
      <c r="E121" s="17">
        <v>1</v>
      </c>
      <c r="F121" s="81">
        <v>412</v>
      </c>
      <c r="G121" s="73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74" t="str">
        <f t="shared" si="12"/>
        <v/>
      </c>
      <c r="AA121" s="75" t="str">
        <f t="shared" si="13"/>
        <v/>
      </c>
    </row>
    <row r="122" spans="2:27" x14ac:dyDescent="0.35">
      <c r="B122" s="72" t="s">
        <v>359</v>
      </c>
      <c r="C122" s="72" t="s">
        <v>371</v>
      </c>
      <c r="D122" s="72" t="s">
        <v>138</v>
      </c>
      <c r="E122" s="17">
        <v>1</v>
      </c>
      <c r="F122" s="81">
        <v>364</v>
      </c>
      <c r="G122" s="73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74" t="str">
        <f t="shared" si="12"/>
        <v/>
      </c>
      <c r="AA122" s="75" t="str">
        <f t="shared" si="13"/>
        <v/>
      </c>
    </row>
    <row r="123" spans="2:27" x14ac:dyDescent="0.35">
      <c r="B123" s="72" t="s">
        <v>360</v>
      </c>
      <c r="C123" s="72" t="s">
        <v>372</v>
      </c>
      <c r="D123" s="72" t="s">
        <v>138</v>
      </c>
      <c r="E123" s="17">
        <v>1</v>
      </c>
      <c r="F123" s="81">
        <v>340</v>
      </c>
      <c r="G123" s="73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74" t="str">
        <f t="shared" si="12"/>
        <v/>
      </c>
      <c r="AA123" s="75" t="str">
        <f t="shared" si="13"/>
        <v/>
      </c>
    </row>
    <row r="124" spans="2:27" x14ac:dyDescent="0.35">
      <c r="B124" s="72" t="s">
        <v>361</v>
      </c>
      <c r="C124" s="72" t="s">
        <v>373</v>
      </c>
      <c r="D124" s="72" t="s">
        <v>138</v>
      </c>
      <c r="E124" s="17">
        <v>1</v>
      </c>
      <c r="F124" s="81">
        <v>320</v>
      </c>
      <c r="G124" s="73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74" t="str">
        <f t="shared" si="12"/>
        <v/>
      </c>
      <c r="AA124" s="75" t="str">
        <f t="shared" si="13"/>
        <v/>
      </c>
    </row>
    <row r="125" spans="2:27" x14ac:dyDescent="0.35">
      <c r="B125" s="72" t="s">
        <v>362</v>
      </c>
      <c r="C125" s="72" t="s">
        <v>374</v>
      </c>
      <c r="D125" s="72" t="s">
        <v>138</v>
      </c>
      <c r="E125" s="17">
        <v>1</v>
      </c>
      <c r="F125" s="81">
        <v>268</v>
      </c>
      <c r="G125" s="73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74" t="str">
        <f t="shared" si="12"/>
        <v/>
      </c>
      <c r="AA125" s="75" t="str">
        <f t="shared" si="13"/>
        <v/>
      </c>
    </row>
    <row r="126" spans="2:27" x14ac:dyDescent="0.35">
      <c r="B126" s="72" t="s">
        <v>363</v>
      </c>
      <c r="C126" s="72" t="s">
        <v>375</v>
      </c>
      <c r="D126" s="72" t="s">
        <v>138</v>
      </c>
      <c r="E126" s="17">
        <v>1</v>
      </c>
      <c r="F126" s="81">
        <v>252</v>
      </c>
      <c r="G126" s="73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74" t="str">
        <f t="shared" si="12"/>
        <v/>
      </c>
      <c r="AA126" s="75" t="str">
        <f t="shared" si="13"/>
        <v/>
      </c>
    </row>
    <row r="127" spans="2:27" x14ac:dyDescent="0.35">
      <c r="B127" s="72" t="s">
        <v>364</v>
      </c>
      <c r="C127" s="72" t="s">
        <v>376</v>
      </c>
      <c r="D127" s="72" t="s">
        <v>138</v>
      </c>
      <c r="E127" s="17">
        <v>1</v>
      </c>
      <c r="F127" s="81">
        <v>208</v>
      </c>
      <c r="G127" s="73"/>
      <c r="H127" s="95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74" t="str">
        <f t="shared" si="12"/>
        <v/>
      </c>
      <c r="AA127" s="75" t="str">
        <f t="shared" si="13"/>
        <v/>
      </c>
    </row>
    <row r="128" spans="2:27" x14ac:dyDescent="0.35">
      <c r="B128" s="72" t="s">
        <v>365</v>
      </c>
      <c r="C128" s="72" t="s">
        <v>377</v>
      </c>
      <c r="D128" s="72" t="s">
        <v>138</v>
      </c>
      <c r="E128" s="17">
        <v>1</v>
      </c>
      <c r="F128" s="81">
        <v>192</v>
      </c>
      <c r="G128" s="73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74" t="str">
        <f t="shared" si="12"/>
        <v/>
      </c>
      <c r="AA128" s="75" t="str">
        <f t="shared" si="13"/>
        <v/>
      </c>
    </row>
    <row r="129" spans="1:27" x14ac:dyDescent="0.35">
      <c r="B129" s="17"/>
      <c r="C129" s="17"/>
      <c r="D129" s="72"/>
      <c r="E129" s="17"/>
      <c r="F129" s="81"/>
      <c r="G129" s="73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74" t="str">
        <f t="shared" si="12"/>
        <v/>
      </c>
      <c r="AA129" s="75" t="str">
        <f t="shared" si="13"/>
        <v/>
      </c>
    </row>
    <row r="130" spans="1:27" x14ac:dyDescent="0.35">
      <c r="B130" s="17"/>
      <c r="C130" s="17"/>
      <c r="D130" s="72"/>
      <c r="E130" s="17"/>
      <c r="F130" s="81"/>
      <c r="G130" s="73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74" t="str">
        <f t="shared" si="12"/>
        <v/>
      </c>
      <c r="AA130" s="75" t="str">
        <f t="shared" si="13"/>
        <v/>
      </c>
    </row>
    <row r="131" spans="1:27" x14ac:dyDescent="0.35">
      <c r="B131" s="17"/>
      <c r="C131" s="17"/>
      <c r="D131" s="72"/>
      <c r="E131" s="17"/>
      <c r="F131" s="81"/>
      <c r="G131" s="73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74" t="str">
        <f t="shared" si="12"/>
        <v/>
      </c>
      <c r="AA131" s="75" t="str">
        <f t="shared" si="13"/>
        <v/>
      </c>
    </row>
    <row r="132" spans="1:27" s="68" customFormat="1" x14ac:dyDescent="0.35">
      <c r="A132" s="67"/>
      <c r="B132" s="72"/>
      <c r="C132" s="72"/>
      <c r="D132" s="72"/>
      <c r="E132" s="17"/>
      <c r="F132" s="8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4" t="str">
        <f t="shared" si="12"/>
        <v/>
      </c>
      <c r="AA132" s="75" t="str">
        <f t="shared" si="13"/>
        <v/>
      </c>
    </row>
    <row r="133" spans="1:27" x14ac:dyDescent="0.35">
      <c r="B133" s="17"/>
      <c r="C133" s="17"/>
      <c r="D133" s="72"/>
      <c r="E133" s="17"/>
      <c r="F133" s="81"/>
      <c r="G133" s="73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74" t="str">
        <f t="shared" si="12"/>
        <v/>
      </c>
      <c r="AA133" s="75" t="str">
        <f t="shared" si="13"/>
        <v/>
      </c>
    </row>
    <row r="134" spans="1:27" x14ac:dyDescent="0.35">
      <c r="D134" s="1"/>
      <c r="E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7" x14ac:dyDescent="0.35">
      <c r="D135" s="1"/>
      <c r="E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7" x14ac:dyDescent="0.35">
      <c r="D136" s="1"/>
      <c r="E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7" x14ac:dyDescent="0.35">
      <c r="D137" s="1"/>
      <c r="E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7" x14ac:dyDescent="0.35">
      <c r="D138" s="1"/>
      <c r="E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7" x14ac:dyDescent="0.35">
      <c r="D139" s="1"/>
      <c r="E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7" x14ac:dyDescent="0.35">
      <c r="D140" s="1"/>
      <c r="E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7" x14ac:dyDescent="0.35">
      <c r="D141" s="1"/>
      <c r="E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7" x14ac:dyDescent="0.35">
      <c r="D142" s="1"/>
      <c r="E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7" x14ac:dyDescent="0.35">
      <c r="D143" s="1"/>
      <c r="E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7" x14ac:dyDescent="0.35">
      <c r="D144" s="1"/>
      <c r="E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4:26" x14ac:dyDescent="0.35">
      <c r="D145" s="1"/>
      <c r="E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4:26" x14ac:dyDescent="0.35">
      <c r="D146" s="1"/>
      <c r="E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4:26" x14ac:dyDescent="0.35">
      <c r="D147" s="1"/>
      <c r="E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4:26" x14ac:dyDescent="0.35">
      <c r="D148" s="1"/>
      <c r="E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4:26" x14ac:dyDescent="0.35">
      <c r="D149" s="1"/>
      <c r="E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4:26" x14ac:dyDescent="0.35">
      <c r="D150" s="1"/>
      <c r="E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4:26" x14ac:dyDescent="0.35">
      <c r="D151" s="1"/>
      <c r="E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4:26" x14ac:dyDescent="0.35">
      <c r="D152" s="1"/>
      <c r="E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4:26" x14ac:dyDescent="0.35">
      <c r="D153" s="1"/>
      <c r="E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4:26" x14ac:dyDescent="0.35">
      <c r="D154" s="1"/>
      <c r="E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4:26" x14ac:dyDescent="0.35">
      <c r="D155" s="1"/>
      <c r="E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4:26" x14ac:dyDescent="0.35">
      <c r="D156" s="1"/>
      <c r="E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4:26" x14ac:dyDescent="0.35">
      <c r="D157" s="1"/>
      <c r="E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4:26" x14ac:dyDescent="0.35">
      <c r="D158" s="1"/>
      <c r="E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4:26" x14ac:dyDescent="0.35">
      <c r="D159" s="1"/>
      <c r="E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4:26" x14ac:dyDescent="0.35">
      <c r="D160" s="1"/>
      <c r="E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4:26" x14ac:dyDescent="0.35">
      <c r="D161" s="1"/>
      <c r="E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4:26" x14ac:dyDescent="0.35">
      <c r="D162" s="1"/>
      <c r="E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4:26" x14ac:dyDescent="0.35">
      <c r="D163" s="1"/>
      <c r="E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4:26" x14ac:dyDescent="0.35">
      <c r="D164" s="1"/>
      <c r="E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4:26" x14ac:dyDescent="0.35">
      <c r="D165" s="1"/>
      <c r="E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4:26" x14ac:dyDescent="0.35">
      <c r="D166" s="1"/>
      <c r="E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4:26" x14ac:dyDescent="0.35">
      <c r="D167" s="1"/>
      <c r="E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4:26" x14ac:dyDescent="0.35">
      <c r="D168" s="1"/>
      <c r="E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4:26" x14ac:dyDescent="0.35">
      <c r="D169" s="1"/>
      <c r="E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4:26" x14ac:dyDescent="0.35">
      <c r="D170" s="1"/>
      <c r="E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4:26" x14ac:dyDescent="0.35">
      <c r="D171" s="1"/>
      <c r="E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</sheetData>
  <sheetProtection algorithmName="SHA-512" hashValue="j/avLF8n2loF/w5zfvp66maL/n9LVhhbA2rKhuLt+JMfbRj2vfa+1Q7hx0nBGClnhFW9DFMoz3k7gyRn8WM+sA==" saltValue="byh9WRjdH6tOciWALjSBcw==" spinCount="100000" sheet="1" objects="1" scenarios="1" selectLockedCells="1"/>
  <mergeCells count="1">
    <mergeCell ref="G1:U1"/>
  </mergeCells>
  <phoneticPr fontId="15" type="noConversion"/>
  <dataValidations count="1">
    <dataValidation type="whole" allowBlank="1" showInputMessage="1" showErrorMessage="1" errorTitle="Only integer numbers are allowed" error="Only integer numbers are allowed. You may leave the field blank." sqref="V81:Y86 U5:Y27 U33:Y34 U99:Y133 U61:Y64 U67:Y69 U71:Y72 U75:Y76 U80:Y80 U87:Y87 U91:Y96 U38:Y55 V56:Y60 G127 G128:H128 G5:T126 G129:T133 I127:T128" xr:uid="{BFF89FB9-4DAD-4E0F-9731-F96B8E41DDB8}">
      <formula1>0</formula1>
      <formula2>10000000</formula2>
    </dataValidation>
  </dataValidations>
  <pageMargins left="0.7" right="0.7" top="0.75" bottom="0.75" header="0.3" footer="0.3"/>
  <pageSetup paperSize="9" scale="4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F611-B238-49C1-AC96-AA7EE0351274}">
  <sheetPr codeName="wsPE"/>
  <dimension ref="A1:X100"/>
  <sheetViews>
    <sheetView showGridLines="0" zoomScale="90" zoomScaleNormal="90" workbookViewId="0">
      <pane ySplit="2" topLeftCell="A35" activePane="bottomLeft" state="frozen"/>
      <selection pane="bottomLeft" activeCell="K45" sqref="K45"/>
    </sheetView>
  </sheetViews>
  <sheetFormatPr baseColWidth="10" defaultColWidth="11.54296875" defaultRowHeight="14.5" x14ac:dyDescent="0.35"/>
  <cols>
    <col min="1" max="1" width="2.81640625" customWidth="1"/>
    <col min="2" max="2" width="18.08984375" style="1" customWidth="1"/>
    <col min="3" max="3" width="18" style="1" customWidth="1"/>
    <col min="4" max="4" width="10.90625" customWidth="1"/>
    <col min="5" max="5" width="12.7265625" customWidth="1"/>
    <col min="6" max="6" width="11.54296875" style="1" customWidth="1"/>
    <col min="7" max="21" width="5.81640625" style="15" customWidth="1"/>
    <col min="22" max="22" width="13.6328125" customWidth="1"/>
    <col min="23" max="23" width="13.6328125" style="1" customWidth="1"/>
    <col min="24" max="24" width="2.6328125" style="1" customWidth="1"/>
    <col min="25" max="16384" width="11.54296875" style="1"/>
  </cols>
  <sheetData>
    <row r="1" spans="1:24" ht="69" customHeight="1" x14ac:dyDescent="0.45">
      <c r="A1" s="20"/>
      <c r="B1" s="21" t="s">
        <v>9</v>
      </c>
      <c r="F1" s="22"/>
      <c r="G1" s="96" t="s">
        <v>28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20"/>
    </row>
    <row r="2" spans="1:24" ht="66.650000000000006" customHeight="1" x14ac:dyDescent="0.35">
      <c r="A2" s="18"/>
      <c r="B2" s="18" t="s">
        <v>26</v>
      </c>
      <c r="C2" s="18" t="s">
        <v>25</v>
      </c>
      <c r="D2" s="18" t="s">
        <v>35</v>
      </c>
      <c r="E2" s="18" t="s">
        <v>36</v>
      </c>
      <c r="F2" s="18" t="s">
        <v>27</v>
      </c>
      <c r="G2" s="2" t="s">
        <v>10</v>
      </c>
      <c r="H2" s="3" t="s">
        <v>11</v>
      </c>
      <c r="I2" s="4" t="s">
        <v>12</v>
      </c>
      <c r="J2" s="5" t="s">
        <v>13</v>
      </c>
      <c r="K2" s="6" t="s">
        <v>14</v>
      </c>
      <c r="L2" s="7" t="s">
        <v>15</v>
      </c>
      <c r="M2" s="7" t="s">
        <v>16</v>
      </c>
      <c r="N2" s="8" t="s">
        <v>17</v>
      </c>
      <c r="O2" s="9" t="s">
        <v>18</v>
      </c>
      <c r="P2" s="10" t="s">
        <v>19</v>
      </c>
      <c r="Q2" s="10" t="s">
        <v>20</v>
      </c>
      <c r="R2" s="11" t="s">
        <v>21</v>
      </c>
      <c r="S2" s="12" t="s">
        <v>22</v>
      </c>
      <c r="T2" s="13" t="s">
        <v>23</v>
      </c>
      <c r="U2" s="14" t="s">
        <v>24</v>
      </c>
      <c r="V2" s="18" t="s">
        <v>36</v>
      </c>
      <c r="W2" s="18" t="s">
        <v>27</v>
      </c>
      <c r="X2" s="18"/>
    </row>
    <row r="3" spans="1:24" ht="7.75" customHeight="1" x14ac:dyDescent="0.35"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ht="15.5" x14ac:dyDescent="0.35">
      <c r="B4" s="19"/>
      <c r="C4" s="19" t="s">
        <v>285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x14ac:dyDescent="0.35">
      <c r="B5" s="17" t="s">
        <v>109</v>
      </c>
      <c r="C5" s="17" t="s">
        <v>110</v>
      </c>
      <c r="D5" s="17" t="s">
        <v>111</v>
      </c>
      <c r="E5" s="17">
        <v>7</v>
      </c>
      <c r="F5" s="81">
        <v>58.65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64" t="str">
        <f>IF(COUNTA(G5:U5)=0,"",SUM(G5:U5)*E5)</f>
        <v/>
      </c>
      <c r="W5" s="63" t="str">
        <f>IF(COUNTA(G5:U5)=0,"",SUM(G5:U5)*F5)</f>
        <v/>
      </c>
    </row>
    <row r="6" spans="1:24" ht="13.5" customHeight="1" x14ac:dyDescent="0.35">
      <c r="B6" s="17" t="s">
        <v>112</v>
      </c>
      <c r="C6" s="17" t="s">
        <v>113</v>
      </c>
      <c r="D6" s="17" t="s">
        <v>111</v>
      </c>
      <c r="E6" s="17">
        <v>4</v>
      </c>
      <c r="F6" s="81">
        <v>94.3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64" t="str">
        <f t="shared" ref="V6:V53" si="0">IF(COUNTA(G6:U6)=0,"",SUM(G6:U6)*E6)</f>
        <v/>
      </c>
      <c r="W6" s="63" t="str">
        <f t="shared" ref="W6:W53" si="1">IF(COUNTA(G6:U6)=0,"",SUM(G6:U6)*F6)</f>
        <v/>
      </c>
    </row>
    <row r="7" spans="1:24" hidden="1" x14ac:dyDescent="0.35">
      <c r="B7" s="17"/>
      <c r="C7" s="17"/>
      <c r="D7" s="17"/>
      <c r="E7" s="17"/>
      <c r="F7" s="81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64" t="str">
        <f t="shared" si="0"/>
        <v/>
      </c>
      <c r="W7" s="63" t="str">
        <f t="shared" si="1"/>
        <v/>
      </c>
    </row>
    <row r="8" spans="1:24" hidden="1" x14ac:dyDescent="0.35">
      <c r="B8" s="17"/>
      <c r="C8" s="17"/>
      <c r="D8" s="17"/>
      <c r="E8" s="17"/>
      <c r="F8" s="8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64" t="str">
        <f t="shared" si="0"/>
        <v/>
      </c>
      <c r="W8" s="63" t="str">
        <f t="shared" si="1"/>
        <v/>
      </c>
    </row>
    <row r="9" spans="1:24" hidden="1" x14ac:dyDescent="0.35">
      <c r="B9" s="17"/>
      <c r="C9" s="17"/>
      <c r="D9" s="17"/>
      <c r="E9" s="17"/>
      <c r="F9" s="8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64" t="str">
        <f t="shared" si="0"/>
        <v/>
      </c>
      <c r="W9" s="63" t="str">
        <f t="shared" si="1"/>
        <v/>
      </c>
    </row>
    <row r="10" spans="1:24" hidden="1" x14ac:dyDescent="0.35">
      <c r="B10" s="17"/>
      <c r="C10" s="17"/>
      <c r="D10" s="17"/>
      <c r="E10" s="17"/>
      <c r="F10" s="8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64" t="str">
        <f t="shared" si="0"/>
        <v/>
      </c>
      <c r="W10" s="63" t="str">
        <f t="shared" si="1"/>
        <v/>
      </c>
    </row>
    <row r="11" spans="1:24" hidden="1" x14ac:dyDescent="0.35">
      <c r="B11" s="17"/>
      <c r="C11" s="17"/>
      <c r="D11" s="17"/>
      <c r="E11" s="17"/>
      <c r="F11" s="8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64" t="str">
        <f t="shared" si="0"/>
        <v/>
      </c>
      <c r="W11" s="63" t="str">
        <f t="shared" si="1"/>
        <v/>
      </c>
    </row>
    <row r="12" spans="1:24" hidden="1" x14ac:dyDescent="0.35">
      <c r="B12" s="17"/>
      <c r="C12" s="17"/>
      <c r="D12" s="17"/>
      <c r="E12" s="17"/>
      <c r="F12" s="8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64" t="str">
        <f t="shared" si="0"/>
        <v/>
      </c>
      <c r="W12" s="63" t="str">
        <f t="shared" si="1"/>
        <v/>
      </c>
    </row>
    <row r="13" spans="1:24" hidden="1" x14ac:dyDescent="0.35">
      <c r="B13" s="17"/>
      <c r="C13" s="17"/>
      <c r="D13" s="17"/>
      <c r="E13" s="17"/>
      <c r="F13" s="81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64" t="str">
        <f t="shared" si="0"/>
        <v/>
      </c>
      <c r="W13" s="63" t="str">
        <f t="shared" si="1"/>
        <v/>
      </c>
    </row>
    <row r="14" spans="1:24" hidden="1" x14ac:dyDescent="0.35">
      <c r="B14" s="17"/>
      <c r="C14" s="17"/>
      <c r="D14" s="17"/>
      <c r="E14" s="17"/>
      <c r="F14" s="81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64" t="str">
        <f t="shared" si="0"/>
        <v/>
      </c>
      <c r="W14" s="63" t="str">
        <f t="shared" si="1"/>
        <v/>
      </c>
    </row>
    <row r="15" spans="1:24" ht="14" customHeight="1" x14ac:dyDescent="0.35">
      <c r="B15" s="17" t="s">
        <v>114</v>
      </c>
      <c r="C15" s="17" t="s">
        <v>117</v>
      </c>
      <c r="D15" s="17" t="s">
        <v>111</v>
      </c>
      <c r="E15" s="17">
        <v>7</v>
      </c>
      <c r="F15" s="81">
        <v>18.399999999999999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64" t="str">
        <f t="shared" si="0"/>
        <v/>
      </c>
      <c r="W15" s="75" t="str">
        <f t="shared" si="1"/>
        <v/>
      </c>
    </row>
    <row r="16" spans="1:24" ht="14.5" customHeight="1" x14ac:dyDescent="0.35">
      <c r="B16" s="17" t="s">
        <v>115</v>
      </c>
      <c r="C16" s="17" t="s">
        <v>116</v>
      </c>
      <c r="D16" s="17" t="s">
        <v>111</v>
      </c>
      <c r="E16" s="17">
        <v>40</v>
      </c>
      <c r="F16" s="81">
        <v>42.55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64" t="str">
        <f t="shared" si="0"/>
        <v/>
      </c>
      <c r="W16" s="75" t="str">
        <f t="shared" si="1"/>
        <v/>
      </c>
    </row>
    <row r="17" spans="2:23" x14ac:dyDescent="0.35">
      <c r="B17" s="17" t="s">
        <v>122</v>
      </c>
      <c r="C17" s="17" t="s">
        <v>133</v>
      </c>
      <c r="D17" s="17" t="s">
        <v>138</v>
      </c>
      <c r="E17" s="17">
        <v>1</v>
      </c>
      <c r="F17" s="81">
        <v>23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64" t="str">
        <f t="shared" si="0"/>
        <v/>
      </c>
      <c r="W17" s="75" t="str">
        <f t="shared" si="1"/>
        <v/>
      </c>
    </row>
    <row r="18" spans="2:23" x14ac:dyDescent="0.35">
      <c r="B18" s="17" t="s">
        <v>123</v>
      </c>
      <c r="C18" s="17" t="s">
        <v>134</v>
      </c>
      <c r="D18" s="17" t="s">
        <v>138</v>
      </c>
      <c r="E18" s="17">
        <v>1</v>
      </c>
      <c r="F18" s="81">
        <v>20.7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64" t="str">
        <f t="shared" si="0"/>
        <v/>
      </c>
      <c r="W18" s="75" t="str">
        <f t="shared" si="1"/>
        <v/>
      </c>
    </row>
    <row r="19" spans="2:23" x14ac:dyDescent="0.35">
      <c r="B19" s="17" t="s">
        <v>124</v>
      </c>
      <c r="C19" s="17" t="s">
        <v>31</v>
      </c>
      <c r="D19" s="17" t="s">
        <v>138</v>
      </c>
      <c r="E19" s="17">
        <v>1</v>
      </c>
      <c r="F19" s="81">
        <v>23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64" t="str">
        <f t="shared" si="0"/>
        <v/>
      </c>
      <c r="W19" s="75" t="str">
        <f t="shared" si="1"/>
        <v/>
      </c>
    </row>
    <row r="20" spans="2:23" x14ac:dyDescent="0.35">
      <c r="B20" s="17" t="s">
        <v>125</v>
      </c>
      <c r="C20" s="17" t="s">
        <v>135</v>
      </c>
      <c r="D20" s="17" t="s">
        <v>138</v>
      </c>
      <c r="E20" s="17">
        <v>1</v>
      </c>
      <c r="F20" s="81">
        <v>27.6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64" t="str">
        <f t="shared" si="0"/>
        <v/>
      </c>
      <c r="W20" s="75" t="str">
        <f t="shared" si="1"/>
        <v/>
      </c>
    </row>
    <row r="21" spans="2:23" x14ac:dyDescent="0.35">
      <c r="B21" s="17" t="s">
        <v>126</v>
      </c>
      <c r="C21" s="17" t="s">
        <v>30</v>
      </c>
      <c r="D21" s="17" t="s">
        <v>138</v>
      </c>
      <c r="E21" s="17">
        <v>1</v>
      </c>
      <c r="F21" s="81">
        <v>23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64" t="str">
        <f t="shared" si="0"/>
        <v/>
      </c>
      <c r="W21" s="75" t="str">
        <f t="shared" si="1"/>
        <v/>
      </c>
    </row>
    <row r="22" spans="2:23" x14ac:dyDescent="0.35">
      <c r="B22" s="17" t="s">
        <v>127</v>
      </c>
      <c r="C22" s="17" t="s">
        <v>29</v>
      </c>
      <c r="D22" s="17" t="s">
        <v>138</v>
      </c>
      <c r="E22" s="17">
        <v>1</v>
      </c>
      <c r="F22" s="81">
        <v>23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64" t="str">
        <f t="shared" si="0"/>
        <v/>
      </c>
      <c r="W22" s="75" t="str">
        <f t="shared" si="1"/>
        <v/>
      </c>
    </row>
    <row r="23" spans="2:23" x14ac:dyDescent="0.35">
      <c r="B23" s="17" t="s">
        <v>128</v>
      </c>
      <c r="C23" s="17" t="s">
        <v>136</v>
      </c>
      <c r="D23" s="17" t="s">
        <v>138</v>
      </c>
      <c r="E23" s="17">
        <v>1</v>
      </c>
      <c r="F23" s="81">
        <v>47.15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64" t="str">
        <f t="shared" si="0"/>
        <v/>
      </c>
      <c r="W23" s="75" t="str">
        <f t="shared" si="1"/>
        <v/>
      </c>
    </row>
    <row r="24" spans="2:23" x14ac:dyDescent="0.35">
      <c r="B24" s="17" t="s">
        <v>129</v>
      </c>
      <c r="C24" s="17" t="s">
        <v>32</v>
      </c>
      <c r="D24" s="17" t="s">
        <v>138</v>
      </c>
      <c r="E24" s="17">
        <v>1</v>
      </c>
      <c r="F24" s="81">
        <v>37.950000000000003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64" t="str">
        <f t="shared" si="0"/>
        <v/>
      </c>
      <c r="W24" s="75" t="str">
        <f t="shared" si="1"/>
        <v/>
      </c>
    </row>
    <row r="25" spans="2:23" x14ac:dyDescent="0.35">
      <c r="B25" s="17" t="s">
        <v>130</v>
      </c>
      <c r="C25" s="17" t="s">
        <v>137</v>
      </c>
      <c r="D25" s="17" t="s">
        <v>138</v>
      </c>
      <c r="E25" s="17">
        <v>1</v>
      </c>
      <c r="F25" s="81">
        <v>42.55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64" t="str">
        <f t="shared" si="0"/>
        <v/>
      </c>
      <c r="W25" s="75" t="str">
        <f t="shared" si="1"/>
        <v/>
      </c>
    </row>
    <row r="26" spans="2:23" x14ac:dyDescent="0.35">
      <c r="B26" s="17" t="s">
        <v>131</v>
      </c>
      <c r="C26" s="17" t="s">
        <v>33</v>
      </c>
      <c r="D26" s="17" t="s">
        <v>138</v>
      </c>
      <c r="E26" s="17">
        <v>1</v>
      </c>
      <c r="F26" s="81">
        <v>47.15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64" t="str">
        <f t="shared" si="0"/>
        <v/>
      </c>
      <c r="W26" s="75" t="str">
        <f t="shared" si="1"/>
        <v/>
      </c>
    </row>
    <row r="27" spans="2:23" x14ac:dyDescent="0.35">
      <c r="B27" s="17" t="s">
        <v>132</v>
      </c>
      <c r="C27" s="17" t="s">
        <v>34</v>
      </c>
      <c r="D27" s="17" t="s">
        <v>138</v>
      </c>
      <c r="E27" s="17">
        <v>1</v>
      </c>
      <c r="F27" s="81">
        <v>175.95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64" t="str">
        <f t="shared" si="0"/>
        <v/>
      </c>
      <c r="W27" s="75" t="str">
        <f t="shared" si="1"/>
        <v/>
      </c>
    </row>
    <row r="28" spans="2:23" x14ac:dyDescent="0.35">
      <c r="B28" s="17" t="s">
        <v>1</v>
      </c>
      <c r="C28" s="17" t="s">
        <v>0</v>
      </c>
      <c r="D28" s="17" t="s">
        <v>138</v>
      </c>
      <c r="E28" s="17">
        <v>1</v>
      </c>
      <c r="F28" s="81">
        <v>54.05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64" t="str">
        <f t="shared" si="0"/>
        <v/>
      </c>
      <c r="W28" s="75" t="str">
        <f t="shared" si="1"/>
        <v/>
      </c>
    </row>
    <row r="29" spans="2:23" x14ac:dyDescent="0.35">
      <c r="B29" s="17" t="s">
        <v>3</v>
      </c>
      <c r="C29" s="17" t="s">
        <v>2</v>
      </c>
      <c r="D29" s="17" t="s">
        <v>138</v>
      </c>
      <c r="E29" s="17">
        <v>1</v>
      </c>
      <c r="F29" s="81">
        <v>156.4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64" t="str">
        <f t="shared" si="0"/>
        <v/>
      </c>
      <c r="W29" s="75" t="str">
        <f t="shared" si="1"/>
        <v/>
      </c>
    </row>
    <row r="30" spans="2:23" x14ac:dyDescent="0.35">
      <c r="B30" s="17" t="s">
        <v>5</v>
      </c>
      <c r="C30" s="17" t="s">
        <v>4</v>
      </c>
      <c r="D30" s="17" t="s">
        <v>138</v>
      </c>
      <c r="E30" s="17">
        <v>1</v>
      </c>
      <c r="F30" s="81">
        <v>167.9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64" t="str">
        <f t="shared" si="0"/>
        <v/>
      </c>
      <c r="W30" s="75" t="str">
        <f t="shared" si="1"/>
        <v/>
      </c>
    </row>
    <row r="31" spans="2:23" x14ac:dyDescent="0.35">
      <c r="B31" s="17" t="s">
        <v>7</v>
      </c>
      <c r="C31" s="17" t="s">
        <v>6</v>
      </c>
      <c r="D31" s="17" t="s">
        <v>138</v>
      </c>
      <c r="E31" s="17">
        <v>1</v>
      </c>
      <c r="F31" s="81">
        <v>180.55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64" t="str">
        <f t="shared" si="0"/>
        <v/>
      </c>
      <c r="W31" s="75" t="str">
        <f t="shared" si="1"/>
        <v/>
      </c>
    </row>
    <row r="32" spans="2:23" x14ac:dyDescent="0.35">
      <c r="B32" s="17" t="s">
        <v>8</v>
      </c>
      <c r="C32" s="17" t="s">
        <v>6</v>
      </c>
      <c r="D32" s="17" t="s">
        <v>138</v>
      </c>
      <c r="E32" s="17">
        <v>1</v>
      </c>
      <c r="F32" s="81">
        <v>144.95930000000001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64" t="str">
        <f t="shared" si="0"/>
        <v/>
      </c>
      <c r="W32" s="75" t="str">
        <f t="shared" si="1"/>
        <v/>
      </c>
    </row>
    <row r="33" spans="2:23" x14ac:dyDescent="0.35">
      <c r="B33" s="17" t="s">
        <v>192</v>
      </c>
      <c r="C33" s="17" t="s">
        <v>139</v>
      </c>
      <c r="D33" s="17" t="s">
        <v>111</v>
      </c>
      <c r="E33" s="17">
        <v>9</v>
      </c>
      <c r="F33" s="81">
        <v>37.950000000000003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64" t="str">
        <f t="shared" si="0"/>
        <v/>
      </c>
      <c r="W33" s="75" t="str">
        <f t="shared" si="1"/>
        <v/>
      </c>
    </row>
    <row r="34" spans="2:23" x14ac:dyDescent="0.35">
      <c r="B34" s="17" t="s">
        <v>193</v>
      </c>
      <c r="C34" s="17" t="s">
        <v>140</v>
      </c>
      <c r="D34" s="17" t="s">
        <v>111</v>
      </c>
      <c r="E34" s="17">
        <v>2</v>
      </c>
      <c r="F34" s="81">
        <v>31.05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64" t="str">
        <f t="shared" si="0"/>
        <v/>
      </c>
      <c r="W34" s="75" t="str">
        <f t="shared" si="1"/>
        <v/>
      </c>
    </row>
    <row r="35" spans="2:23" x14ac:dyDescent="0.35">
      <c r="B35" s="17" t="s">
        <v>194</v>
      </c>
      <c r="C35" s="17" t="s">
        <v>141</v>
      </c>
      <c r="D35" s="17" t="s">
        <v>138</v>
      </c>
      <c r="E35" s="17">
        <v>1</v>
      </c>
      <c r="F35" s="81">
        <v>160.63059999999999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64" t="str">
        <f t="shared" si="0"/>
        <v/>
      </c>
      <c r="W35" s="75" t="str">
        <f t="shared" si="1"/>
        <v/>
      </c>
    </row>
    <row r="36" spans="2:23" x14ac:dyDescent="0.35">
      <c r="B36" s="17" t="s">
        <v>195</v>
      </c>
      <c r="C36" s="17" t="s">
        <v>142</v>
      </c>
      <c r="D36" s="17" t="s">
        <v>138</v>
      </c>
      <c r="E36" s="17">
        <v>1</v>
      </c>
      <c r="F36" s="81">
        <v>191.97319999999999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64" t="str">
        <f t="shared" si="0"/>
        <v/>
      </c>
      <c r="W36" s="75" t="str">
        <f t="shared" si="1"/>
        <v/>
      </c>
    </row>
    <row r="37" spans="2:23" x14ac:dyDescent="0.35">
      <c r="B37" s="17" t="s">
        <v>196</v>
      </c>
      <c r="C37" s="17" t="s">
        <v>143</v>
      </c>
      <c r="D37" s="17" t="s">
        <v>138</v>
      </c>
      <c r="E37" s="17">
        <v>1</v>
      </c>
      <c r="F37" s="81">
        <v>207.64449999999999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64" t="str">
        <f t="shared" si="0"/>
        <v/>
      </c>
      <c r="W37" s="75" t="str">
        <f t="shared" si="1"/>
        <v/>
      </c>
    </row>
    <row r="38" spans="2:23" x14ac:dyDescent="0.35">
      <c r="B38" s="17" t="s">
        <v>197</v>
      </c>
      <c r="C38" s="17" t="s">
        <v>144</v>
      </c>
      <c r="D38" s="17" t="s">
        <v>111</v>
      </c>
      <c r="E38" s="17">
        <v>5</v>
      </c>
      <c r="F38" s="81">
        <v>46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64" t="str">
        <f t="shared" si="0"/>
        <v/>
      </c>
      <c r="W38" s="75" t="str">
        <f t="shared" si="1"/>
        <v/>
      </c>
    </row>
    <row r="39" spans="2:23" x14ac:dyDescent="0.35">
      <c r="B39" s="17" t="s">
        <v>198</v>
      </c>
      <c r="C39" s="17" t="s">
        <v>145</v>
      </c>
      <c r="D39" s="17" t="s">
        <v>138</v>
      </c>
      <c r="E39" s="17">
        <v>1</v>
      </c>
      <c r="F39" s="81">
        <v>48.3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64" t="str">
        <f t="shared" si="0"/>
        <v/>
      </c>
      <c r="W39" s="75" t="str">
        <f t="shared" si="1"/>
        <v/>
      </c>
    </row>
    <row r="40" spans="2:23" hidden="1" x14ac:dyDescent="0.35">
      <c r="B40" s="17"/>
      <c r="C40" s="17"/>
      <c r="D40" s="17"/>
      <c r="E40" s="17"/>
      <c r="F40" s="8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64"/>
      <c r="W40" s="75"/>
    </row>
    <row r="41" spans="2:23" x14ac:dyDescent="0.35">
      <c r="B41" s="17" t="s">
        <v>157</v>
      </c>
      <c r="C41" s="17" t="s">
        <v>146</v>
      </c>
      <c r="D41" s="17" t="s">
        <v>111</v>
      </c>
      <c r="E41" s="17">
        <v>6</v>
      </c>
      <c r="F41" s="81">
        <v>44.85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64" t="str">
        <f t="shared" si="0"/>
        <v/>
      </c>
      <c r="W41" s="75" t="str">
        <f t="shared" si="1"/>
        <v/>
      </c>
    </row>
    <row r="42" spans="2:23" x14ac:dyDescent="0.35">
      <c r="B42" s="17" t="s">
        <v>150</v>
      </c>
      <c r="C42" s="17" t="s">
        <v>158</v>
      </c>
      <c r="D42" s="17" t="s">
        <v>111</v>
      </c>
      <c r="E42" s="17">
        <v>18</v>
      </c>
      <c r="F42" s="81">
        <v>94.3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64" t="str">
        <f t="shared" si="0"/>
        <v/>
      </c>
      <c r="W42" s="75" t="str">
        <f t="shared" si="1"/>
        <v/>
      </c>
    </row>
    <row r="43" spans="2:23" x14ac:dyDescent="0.35">
      <c r="B43" s="17" t="s">
        <v>148</v>
      </c>
      <c r="C43" s="17" t="s">
        <v>149</v>
      </c>
      <c r="D43" s="17" t="s">
        <v>111</v>
      </c>
      <c r="E43" s="17">
        <v>11</v>
      </c>
      <c r="F43" s="81">
        <v>37.950000000000003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64" t="str">
        <f t="shared" si="0"/>
        <v/>
      </c>
      <c r="W43" s="75" t="str">
        <f t="shared" si="1"/>
        <v/>
      </c>
    </row>
    <row r="44" spans="2:23" x14ac:dyDescent="0.35">
      <c r="B44" s="17" t="s">
        <v>119</v>
      </c>
      <c r="C44" s="17" t="s">
        <v>121</v>
      </c>
      <c r="D44" s="17" t="s">
        <v>111</v>
      </c>
      <c r="E44" s="17">
        <v>22</v>
      </c>
      <c r="F44" s="81">
        <v>35.65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64" t="str">
        <f t="shared" si="0"/>
        <v/>
      </c>
      <c r="W44" s="75" t="str">
        <f t="shared" si="1"/>
        <v/>
      </c>
    </row>
    <row r="45" spans="2:23" x14ac:dyDescent="0.35">
      <c r="B45" s="17" t="s">
        <v>199</v>
      </c>
      <c r="C45" s="17" t="s">
        <v>159</v>
      </c>
      <c r="D45" s="17" t="s">
        <v>111</v>
      </c>
      <c r="E45" s="17">
        <v>10</v>
      </c>
      <c r="F45" s="81">
        <v>74.75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64" t="str">
        <f t="shared" si="0"/>
        <v/>
      </c>
      <c r="W45" s="75" t="str">
        <f t="shared" si="1"/>
        <v/>
      </c>
    </row>
    <row r="46" spans="2:23" x14ac:dyDescent="0.35">
      <c r="B46" s="17" t="s">
        <v>118</v>
      </c>
      <c r="C46" s="17" t="s">
        <v>120</v>
      </c>
      <c r="D46" s="17" t="s">
        <v>111</v>
      </c>
      <c r="E46" s="17">
        <v>22</v>
      </c>
      <c r="F46" s="81">
        <v>37.950000000000003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64" t="str">
        <f t="shared" si="0"/>
        <v/>
      </c>
      <c r="W46" s="75" t="str">
        <f t="shared" si="1"/>
        <v/>
      </c>
    </row>
    <row r="47" spans="2:23" x14ac:dyDescent="0.35">
      <c r="B47" s="17" t="s">
        <v>151</v>
      </c>
      <c r="C47" s="17" t="s">
        <v>160</v>
      </c>
      <c r="D47" s="17" t="s">
        <v>111</v>
      </c>
      <c r="E47" s="17">
        <v>8</v>
      </c>
      <c r="F47" s="81">
        <v>69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64" t="str">
        <f t="shared" si="0"/>
        <v/>
      </c>
      <c r="W47" s="75" t="str">
        <f t="shared" si="1"/>
        <v/>
      </c>
    </row>
    <row r="48" spans="2:23" x14ac:dyDescent="0.35">
      <c r="B48" s="17" t="s">
        <v>200</v>
      </c>
      <c r="C48" s="17" t="s">
        <v>147</v>
      </c>
      <c r="D48" s="17" t="s">
        <v>111</v>
      </c>
      <c r="E48" s="17">
        <v>5</v>
      </c>
      <c r="F48" s="81">
        <v>49.45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64" t="str">
        <f t="shared" si="0"/>
        <v/>
      </c>
      <c r="W48" s="75" t="str">
        <f t="shared" si="1"/>
        <v/>
      </c>
    </row>
    <row r="49" spans="2:23" x14ac:dyDescent="0.35">
      <c r="B49" s="17" t="s">
        <v>152</v>
      </c>
      <c r="C49" s="17" t="s">
        <v>161</v>
      </c>
      <c r="D49" s="17" t="s">
        <v>283</v>
      </c>
      <c r="E49" s="17">
        <v>1</v>
      </c>
      <c r="F49" s="81">
        <v>16.100000000000001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64" t="str">
        <f t="shared" si="0"/>
        <v/>
      </c>
      <c r="W49" s="75" t="str">
        <f t="shared" si="1"/>
        <v/>
      </c>
    </row>
    <row r="50" spans="2:23" x14ac:dyDescent="0.35">
      <c r="B50" s="17" t="s">
        <v>201</v>
      </c>
      <c r="C50" s="17" t="s">
        <v>153</v>
      </c>
      <c r="D50" s="17" t="s">
        <v>111</v>
      </c>
      <c r="E50" s="17">
        <v>9</v>
      </c>
      <c r="F50" s="81">
        <v>65.55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64" t="str">
        <f t="shared" si="0"/>
        <v/>
      </c>
      <c r="W50" s="75" t="str">
        <f t="shared" si="1"/>
        <v/>
      </c>
    </row>
    <row r="51" spans="2:23" x14ac:dyDescent="0.35">
      <c r="B51" s="17" t="s">
        <v>202</v>
      </c>
      <c r="C51" s="17" t="s">
        <v>154</v>
      </c>
      <c r="D51" s="17" t="s">
        <v>111</v>
      </c>
      <c r="E51" s="17">
        <v>5</v>
      </c>
      <c r="F51" s="81">
        <v>78.2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64" t="str">
        <f t="shared" si="0"/>
        <v/>
      </c>
      <c r="W51" s="75" t="str">
        <f t="shared" si="1"/>
        <v/>
      </c>
    </row>
    <row r="52" spans="2:23" x14ac:dyDescent="0.35">
      <c r="B52" s="17" t="s">
        <v>203</v>
      </c>
      <c r="C52" s="17" t="s">
        <v>155</v>
      </c>
      <c r="D52" s="17" t="s">
        <v>111</v>
      </c>
      <c r="E52" s="17">
        <v>4</v>
      </c>
      <c r="F52" s="81">
        <v>63.25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64" t="str">
        <f t="shared" si="0"/>
        <v/>
      </c>
      <c r="W52" s="75" t="str">
        <f t="shared" si="1"/>
        <v/>
      </c>
    </row>
    <row r="53" spans="2:23" x14ac:dyDescent="0.35">
      <c r="B53" s="69" t="s">
        <v>204</v>
      </c>
      <c r="C53" s="69" t="s">
        <v>156</v>
      </c>
      <c r="D53" s="69" t="s">
        <v>111</v>
      </c>
      <c r="E53" s="69">
        <v>4</v>
      </c>
      <c r="F53" s="82">
        <v>74.75</v>
      </c>
      <c r="G53" s="16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1" t="str">
        <f t="shared" si="0"/>
        <v/>
      </c>
      <c r="W53" s="76" t="str">
        <f t="shared" si="1"/>
        <v/>
      </c>
    </row>
    <row r="54" spans="2:23" ht="15.5" x14ac:dyDescent="0.35">
      <c r="B54" s="84"/>
      <c r="C54" s="85" t="s">
        <v>284</v>
      </c>
      <c r="D54" s="84"/>
      <c r="E54" s="84"/>
      <c r="F54" s="86"/>
      <c r="G54" s="87"/>
      <c r="H54" s="91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90"/>
    </row>
    <row r="55" spans="2:23" x14ac:dyDescent="0.35">
      <c r="B55" s="72" t="s">
        <v>205</v>
      </c>
      <c r="C55" s="72" t="s">
        <v>286</v>
      </c>
      <c r="D55" s="72" t="s">
        <v>111</v>
      </c>
      <c r="E55" s="72">
        <v>2</v>
      </c>
      <c r="F55" s="83">
        <v>75.072000000000003</v>
      </c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4" t="str">
        <f t="shared" ref="V55:V100" si="2">IF(COUNTA(G55:U55)=0,"",SUM(G55:U55)*E55)</f>
        <v/>
      </c>
      <c r="W55" s="77" t="str">
        <f t="shared" ref="W55:W98" si="3">IF(COUNTA(G55:U55)=0,"",SUM(G55:U55)*F55)</f>
        <v/>
      </c>
    </row>
    <row r="56" spans="2:23" x14ac:dyDescent="0.35">
      <c r="B56" s="17" t="s">
        <v>206</v>
      </c>
      <c r="C56" s="17" t="s">
        <v>187</v>
      </c>
      <c r="D56" s="17" t="s">
        <v>138</v>
      </c>
      <c r="E56" s="17">
        <v>1</v>
      </c>
      <c r="F56" s="81">
        <v>159.52799999999999</v>
      </c>
      <c r="G56" s="73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64" t="str">
        <f t="shared" si="2"/>
        <v/>
      </c>
      <c r="W56" s="75" t="str">
        <f t="shared" si="3"/>
        <v/>
      </c>
    </row>
    <row r="57" spans="2:23" x14ac:dyDescent="0.35">
      <c r="B57" s="17" t="s">
        <v>207</v>
      </c>
      <c r="C57" s="17" t="s">
        <v>188</v>
      </c>
      <c r="D57" s="17" t="s">
        <v>138</v>
      </c>
      <c r="E57" s="17">
        <v>1</v>
      </c>
      <c r="F57" s="81">
        <v>140.76</v>
      </c>
      <c r="G57" s="73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64" t="str">
        <f t="shared" si="2"/>
        <v/>
      </c>
      <c r="W57" s="75" t="str">
        <f t="shared" si="3"/>
        <v/>
      </c>
    </row>
    <row r="58" spans="2:23" x14ac:dyDescent="0.35">
      <c r="B58" s="17" t="s">
        <v>208</v>
      </c>
      <c r="C58" s="17" t="s">
        <v>189</v>
      </c>
      <c r="D58" s="17" t="s">
        <v>138</v>
      </c>
      <c r="E58" s="17">
        <v>1</v>
      </c>
      <c r="F58" s="81">
        <v>152.49</v>
      </c>
      <c r="G58" s="73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64" t="str">
        <f t="shared" si="2"/>
        <v/>
      </c>
      <c r="W58" s="75" t="str">
        <f t="shared" si="3"/>
        <v/>
      </c>
    </row>
    <row r="59" spans="2:23" x14ac:dyDescent="0.35">
      <c r="B59" s="17" t="s">
        <v>209</v>
      </c>
      <c r="C59" s="17" t="s">
        <v>190</v>
      </c>
      <c r="D59" s="17" t="s">
        <v>138</v>
      </c>
      <c r="E59" s="17">
        <v>1</v>
      </c>
      <c r="F59" s="81">
        <v>159.52799999999999</v>
      </c>
      <c r="G59" s="73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64" t="str">
        <f t="shared" si="2"/>
        <v/>
      </c>
      <c r="W59" s="75" t="str">
        <f t="shared" si="3"/>
        <v/>
      </c>
    </row>
    <row r="60" spans="2:23" x14ac:dyDescent="0.35">
      <c r="B60" s="17" t="s">
        <v>210</v>
      </c>
      <c r="C60" s="17" t="s">
        <v>191</v>
      </c>
      <c r="D60" s="17" t="s">
        <v>138</v>
      </c>
      <c r="E60" s="17">
        <v>1</v>
      </c>
      <c r="F60" s="81">
        <v>164.22</v>
      </c>
      <c r="G60" s="73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64" t="str">
        <f t="shared" si="2"/>
        <v/>
      </c>
      <c r="W60" s="75" t="str">
        <f t="shared" si="3"/>
        <v/>
      </c>
    </row>
    <row r="61" spans="2:23" x14ac:dyDescent="0.35">
      <c r="B61" s="17" t="s">
        <v>211</v>
      </c>
      <c r="C61" s="17" t="s">
        <v>287</v>
      </c>
      <c r="D61" s="17" t="s">
        <v>111</v>
      </c>
      <c r="E61" s="17">
        <v>10</v>
      </c>
      <c r="F61" s="81">
        <v>152.49</v>
      </c>
      <c r="G61" s="73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64" t="str">
        <f t="shared" si="2"/>
        <v/>
      </c>
      <c r="W61" s="75" t="str">
        <f t="shared" si="3"/>
        <v/>
      </c>
    </row>
    <row r="62" spans="2:23" x14ac:dyDescent="0.35">
      <c r="B62" s="17" t="s">
        <v>212</v>
      </c>
      <c r="C62" s="17" t="s">
        <v>288</v>
      </c>
      <c r="D62" s="17" t="s">
        <v>111</v>
      </c>
      <c r="E62" s="17">
        <v>10</v>
      </c>
      <c r="F62" s="81">
        <v>199.80879999999999</v>
      </c>
      <c r="G62" s="73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64" t="str">
        <f t="shared" si="2"/>
        <v/>
      </c>
      <c r="W62" s="75" t="str">
        <f t="shared" si="3"/>
        <v/>
      </c>
    </row>
    <row r="63" spans="2:23" x14ac:dyDescent="0.35">
      <c r="B63" s="17" t="s">
        <v>213</v>
      </c>
      <c r="C63" s="17" t="s">
        <v>289</v>
      </c>
      <c r="D63" s="17" t="s">
        <v>111</v>
      </c>
      <c r="E63" s="17">
        <v>4</v>
      </c>
      <c r="F63" s="81">
        <v>50.931699999999999</v>
      </c>
      <c r="G63" s="73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64" t="str">
        <f t="shared" si="2"/>
        <v/>
      </c>
      <c r="W63" s="75" t="str">
        <f t="shared" si="3"/>
        <v/>
      </c>
    </row>
    <row r="64" spans="2:23" x14ac:dyDescent="0.35">
      <c r="B64" s="17" t="s">
        <v>214</v>
      </c>
      <c r="C64" s="17" t="s">
        <v>290</v>
      </c>
      <c r="D64" s="17" t="s">
        <v>111</v>
      </c>
      <c r="E64" s="17">
        <v>3</v>
      </c>
      <c r="F64" s="81">
        <v>93.84</v>
      </c>
      <c r="G64" s="73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64" t="str">
        <f t="shared" si="2"/>
        <v/>
      </c>
      <c r="W64" s="75" t="str">
        <f t="shared" si="3"/>
        <v/>
      </c>
    </row>
    <row r="65" spans="2:23" x14ac:dyDescent="0.35">
      <c r="B65" s="17" t="s">
        <v>215</v>
      </c>
      <c r="C65" s="17" t="s">
        <v>352</v>
      </c>
      <c r="D65" s="17" t="s">
        <v>138</v>
      </c>
      <c r="E65" s="17">
        <v>1</v>
      </c>
      <c r="F65" s="81">
        <v>152.49</v>
      </c>
      <c r="G65" s="73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64" t="str">
        <f t="shared" si="2"/>
        <v/>
      </c>
      <c r="W65" s="75" t="str">
        <f t="shared" si="3"/>
        <v/>
      </c>
    </row>
    <row r="66" spans="2:23" x14ac:dyDescent="0.35">
      <c r="B66" s="17" t="s">
        <v>216</v>
      </c>
      <c r="C66" s="17" t="s">
        <v>353</v>
      </c>
      <c r="D66" s="17" t="s">
        <v>138</v>
      </c>
      <c r="E66" s="17">
        <v>1</v>
      </c>
      <c r="F66" s="81">
        <v>175.95</v>
      </c>
      <c r="G66" s="73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64" t="str">
        <f t="shared" si="2"/>
        <v/>
      </c>
      <c r="W66" s="75" t="str">
        <f t="shared" si="3"/>
        <v/>
      </c>
    </row>
    <row r="67" spans="2:23" x14ac:dyDescent="0.35">
      <c r="B67" s="17" t="s">
        <v>217</v>
      </c>
      <c r="C67" s="17" t="s">
        <v>291</v>
      </c>
      <c r="D67" s="17" t="s">
        <v>111</v>
      </c>
      <c r="E67" s="17">
        <v>11</v>
      </c>
      <c r="F67" s="81">
        <v>37.536000000000001</v>
      </c>
      <c r="G67" s="73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64" t="str">
        <f t="shared" si="2"/>
        <v/>
      </c>
      <c r="W67" s="75" t="str">
        <f t="shared" si="3"/>
        <v/>
      </c>
    </row>
    <row r="68" spans="2:23" x14ac:dyDescent="0.35">
      <c r="B68" s="17" t="s">
        <v>218</v>
      </c>
      <c r="C68" s="17" t="s">
        <v>292</v>
      </c>
      <c r="D68" s="17" t="s">
        <v>111</v>
      </c>
      <c r="E68" s="17">
        <v>8</v>
      </c>
      <c r="F68" s="81">
        <v>28.152000000000001</v>
      </c>
      <c r="G68" s="73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64" t="str">
        <f t="shared" si="2"/>
        <v/>
      </c>
      <c r="W68" s="75" t="str">
        <f t="shared" si="3"/>
        <v/>
      </c>
    </row>
    <row r="69" spans="2:23" x14ac:dyDescent="0.35">
      <c r="B69" s="17" t="s">
        <v>219</v>
      </c>
      <c r="C69" s="17" t="s">
        <v>293</v>
      </c>
      <c r="D69" s="17" t="s">
        <v>111</v>
      </c>
      <c r="E69" s="17">
        <v>3</v>
      </c>
      <c r="F69" s="81">
        <v>82.274199999999993</v>
      </c>
      <c r="G69" s="73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64" t="str">
        <f t="shared" si="2"/>
        <v/>
      </c>
      <c r="W69" s="75" t="str">
        <f t="shared" si="3"/>
        <v/>
      </c>
    </row>
    <row r="70" spans="2:23" x14ac:dyDescent="0.35">
      <c r="B70" s="17" t="s">
        <v>220</v>
      </c>
      <c r="C70" s="17" t="s">
        <v>255</v>
      </c>
      <c r="D70" s="17" t="s">
        <v>111</v>
      </c>
      <c r="E70" s="17">
        <v>2</v>
      </c>
      <c r="F70" s="81">
        <v>182.988</v>
      </c>
      <c r="G70" s="73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64" t="str">
        <f t="shared" si="2"/>
        <v/>
      </c>
      <c r="W70" s="75" t="str">
        <f t="shared" si="3"/>
        <v/>
      </c>
    </row>
    <row r="71" spans="2:23" x14ac:dyDescent="0.35">
      <c r="B71" s="17" t="s">
        <v>221</v>
      </c>
      <c r="C71" s="17" t="s">
        <v>294</v>
      </c>
      <c r="D71" s="17" t="s">
        <v>111</v>
      </c>
      <c r="E71" s="17">
        <v>2</v>
      </c>
      <c r="F71" s="81">
        <v>89.147999999999996</v>
      </c>
      <c r="G71" s="73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64" t="str">
        <f t="shared" si="2"/>
        <v/>
      </c>
      <c r="W71" s="75" t="str">
        <f t="shared" si="3"/>
        <v/>
      </c>
    </row>
    <row r="72" spans="2:23" x14ac:dyDescent="0.35">
      <c r="B72" s="17" t="s">
        <v>222</v>
      </c>
      <c r="C72" s="17" t="s">
        <v>295</v>
      </c>
      <c r="D72" s="17" t="s">
        <v>111</v>
      </c>
      <c r="E72" s="17">
        <v>2</v>
      </c>
      <c r="F72" s="81">
        <v>117.3</v>
      </c>
      <c r="G72" s="73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64" t="str">
        <f t="shared" si="2"/>
        <v/>
      </c>
      <c r="W72" s="75" t="str">
        <f t="shared" si="3"/>
        <v/>
      </c>
    </row>
    <row r="73" spans="2:23" x14ac:dyDescent="0.35">
      <c r="B73" s="17" t="s">
        <v>223</v>
      </c>
      <c r="C73" s="17" t="s">
        <v>258</v>
      </c>
      <c r="D73" s="17" t="s">
        <v>111</v>
      </c>
      <c r="E73" s="17">
        <v>2</v>
      </c>
      <c r="F73" s="81">
        <v>253.36799999999999</v>
      </c>
      <c r="G73" s="73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64" t="str">
        <f t="shared" si="2"/>
        <v/>
      </c>
      <c r="W73" s="75" t="str">
        <f t="shared" si="3"/>
        <v/>
      </c>
    </row>
    <row r="74" spans="2:23" x14ac:dyDescent="0.35">
      <c r="B74" s="17" t="s">
        <v>224</v>
      </c>
      <c r="C74" s="17" t="s">
        <v>259</v>
      </c>
      <c r="D74" s="17" t="s">
        <v>138</v>
      </c>
      <c r="E74" s="17">
        <v>2</v>
      </c>
      <c r="F74" s="81">
        <v>171.25800000000001</v>
      </c>
      <c r="G74" s="73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64" t="str">
        <f t="shared" si="2"/>
        <v/>
      </c>
      <c r="W74" s="75" t="str">
        <f t="shared" si="3"/>
        <v/>
      </c>
    </row>
    <row r="75" spans="2:23" x14ac:dyDescent="0.35">
      <c r="B75" s="17" t="s">
        <v>225</v>
      </c>
      <c r="C75" s="17" t="s">
        <v>296</v>
      </c>
      <c r="D75" s="17" t="s">
        <v>111</v>
      </c>
      <c r="E75" s="17">
        <v>3</v>
      </c>
      <c r="F75" s="81">
        <v>66.602900000000005</v>
      </c>
      <c r="G75" s="73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64" t="str">
        <f t="shared" si="2"/>
        <v/>
      </c>
      <c r="W75" s="75" t="str">
        <f t="shared" si="3"/>
        <v/>
      </c>
    </row>
    <row r="76" spans="2:23" x14ac:dyDescent="0.35">
      <c r="B76" s="17" t="s">
        <v>226</v>
      </c>
      <c r="C76" s="17" t="s">
        <v>297</v>
      </c>
      <c r="D76" s="17" t="s">
        <v>111</v>
      </c>
      <c r="E76" s="17">
        <v>2</v>
      </c>
      <c r="F76" s="81">
        <v>62.685099999999998</v>
      </c>
      <c r="G76" s="73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64" t="str">
        <f t="shared" si="2"/>
        <v/>
      </c>
      <c r="W76" s="75" t="str">
        <f t="shared" si="3"/>
        <v/>
      </c>
    </row>
    <row r="77" spans="2:23" x14ac:dyDescent="0.35">
      <c r="B77" s="17" t="s">
        <v>227</v>
      </c>
      <c r="C77" s="17" t="s">
        <v>262</v>
      </c>
      <c r="D77" s="17" t="s">
        <v>138</v>
      </c>
      <c r="E77" s="17">
        <v>1</v>
      </c>
      <c r="F77" s="81">
        <v>124.33799999999999</v>
      </c>
      <c r="G77" s="73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64" t="str">
        <f t="shared" si="2"/>
        <v/>
      </c>
      <c r="W77" s="75" t="str">
        <f t="shared" si="3"/>
        <v/>
      </c>
    </row>
    <row r="78" spans="2:23" x14ac:dyDescent="0.35">
      <c r="B78" s="17" t="s">
        <v>228</v>
      </c>
      <c r="C78" s="17" t="s">
        <v>263</v>
      </c>
      <c r="D78" s="17" t="s">
        <v>138</v>
      </c>
      <c r="E78" s="17">
        <v>1</v>
      </c>
      <c r="F78" s="81">
        <v>171.25800000000001</v>
      </c>
      <c r="G78" s="73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64" t="str">
        <f t="shared" si="2"/>
        <v/>
      </c>
      <c r="W78" s="75" t="str">
        <f t="shared" si="3"/>
        <v/>
      </c>
    </row>
    <row r="79" spans="2:23" x14ac:dyDescent="0.35">
      <c r="B79" s="17" t="s">
        <v>229</v>
      </c>
      <c r="C79" s="17" t="s">
        <v>264</v>
      </c>
      <c r="D79" s="17" t="s">
        <v>138</v>
      </c>
      <c r="E79" s="17">
        <v>1</v>
      </c>
      <c r="F79" s="81">
        <v>178.29599999999999</v>
      </c>
      <c r="G79" s="73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64" t="str">
        <f t="shared" si="2"/>
        <v/>
      </c>
      <c r="W79" s="75" t="str">
        <f t="shared" si="3"/>
        <v/>
      </c>
    </row>
    <row r="80" spans="2:23" x14ac:dyDescent="0.35">
      <c r="B80" s="17" t="s">
        <v>230</v>
      </c>
      <c r="C80" s="17" t="s">
        <v>298</v>
      </c>
      <c r="D80" s="17" t="s">
        <v>111</v>
      </c>
      <c r="E80" s="17">
        <v>3</v>
      </c>
      <c r="F80" s="81">
        <v>129.03</v>
      </c>
      <c r="G80" s="73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64" t="str">
        <f t="shared" si="2"/>
        <v/>
      </c>
      <c r="W80" s="75" t="str">
        <f t="shared" si="3"/>
        <v/>
      </c>
    </row>
    <row r="81" spans="2:23" x14ac:dyDescent="0.35">
      <c r="B81" s="17" t="s">
        <v>231</v>
      </c>
      <c r="C81" s="17" t="s">
        <v>266</v>
      </c>
      <c r="D81" s="17" t="s">
        <v>138</v>
      </c>
      <c r="E81" s="17">
        <v>1</v>
      </c>
      <c r="F81" s="81">
        <v>112.608</v>
      </c>
      <c r="G81" s="73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64" t="str">
        <f t="shared" si="2"/>
        <v/>
      </c>
      <c r="W81" s="75" t="str">
        <f t="shared" si="3"/>
        <v/>
      </c>
    </row>
    <row r="82" spans="2:23" x14ac:dyDescent="0.35">
      <c r="B82" s="17" t="s">
        <v>232</v>
      </c>
      <c r="C82" s="17" t="s">
        <v>267</v>
      </c>
      <c r="D82" s="17" t="s">
        <v>138</v>
      </c>
      <c r="E82" s="17">
        <v>1</v>
      </c>
      <c r="F82" s="81">
        <v>211.14</v>
      </c>
      <c r="G82" s="73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64" t="str">
        <f t="shared" si="2"/>
        <v/>
      </c>
      <c r="W82" s="75" t="str">
        <f t="shared" si="3"/>
        <v/>
      </c>
    </row>
    <row r="83" spans="2:23" x14ac:dyDescent="0.35">
      <c r="B83" s="17" t="s">
        <v>233</v>
      </c>
      <c r="C83" s="17" t="s">
        <v>268</v>
      </c>
      <c r="D83" s="17" t="s">
        <v>138</v>
      </c>
      <c r="E83" s="17">
        <v>1</v>
      </c>
      <c r="F83" s="81">
        <v>211.14</v>
      </c>
      <c r="G83" s="73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64" t="str">
        <f t="shared" si="2"/>
        <v/>
      </c>
      <c r="W83" s="75" t="str">
        <f t="shared" si="3"/>
        <v/>
      </c>
    </row>
    <row r="84" spans="2:23" x14ac:dyDescent="0.35">
      <c r="B84" s="17" t="s">
        <v>234</v>
      </c>
      <c r="C84" s="17" t="s">
        <v>269</v>
      </c>
      <c r="D84" s="17" t="s">
        <v>138</v>
      </c>
      <c r="E84" s="17">
        <v>1</v>
      </c>
      <c r="F84" s="81">
        <v>227.56200000000001</v>
      </c>
      <c r="G84" s="73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64" t="str">
        <f t="shared" si="2"/>
        <v/>
      </c>
      <c r="W84" s="75" t="str">
        <f t="shared" si="3"/>
        <v/>
      </c>
    </row>
    <row r="85" spans="2:23" x14ac:dyDescent="0.35">
      <c r="B85" s="17" t="s">
        <v>235</v>
      </c>
      <c r="C85" s="17" t="s">
        <v>270</v>
      </c>
      <c r="D85" s="17" t="s">
        <v>138</v>
      </c>
      <c r="E85" s="17">
        <v>1</v>
      </c>
      <c r="F85" s="81">
        <v>258.06</v>
      </c>
      <c r="G85" s="73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64" t="str">
        <f t="shared" si="2"/>
        <v/>
      </c>
      <c r="W85" s="75" t="str">
        <f t="shared" si="3"/>
        <v/>
      </c>
    </row>
    <row r="86" spans="2:23" x14ac:dyDescent="0.35">
      <c r="B86" s="17" t="s">
        <v>236</v>
      </c>
      <c r="C86" s="17" t="s">
        <v>271</v>
      </c>
      <c r="D86" s="17" t="s">
        <v>138</v>
      </c>
      <c r="E86" s="17">
        <v>1</v>
      </c>
      <c r="F86" s="81">
        <v>304.98</v>
      </c>
      <c r="G86" s="73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64" t="str">
        <f t="shared" si="2"/>
        <v/>
      </c>
      <c r="W86" s="75" t="str">
        <f t="shared" si="3"/>
        <v/>
      </c>
    </row>
    <row r="87" spans="2:23" x14ac:dyDescent="0.35">
      <c r="B87" s="17" t="s">
        <v>237</v>
      </c>
      <c r="C87" s="17" t="s">
        <v>299</v>
      </c>
      <c r="D87" s="17" t="s">
        <v>111</v>
      </c>
      <c r="E87" s="17">
        <v>3</v>
      </c>
      <c r="F87" s="81">
        <v>66.602900000000005</v>
      </c>
      <c r="G87" s="73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64" t="str">
        <f t="shared" si="2"/>
        <v/>
      </c>
      <c r="W87" s="75" t="str">
        <f t="shared" si="3"/>
        <v/>
      </c>
    </row>
    <row r="88" spans="2:23" x14ac:dyDescent="0.35">
      <c r="B88" s="17" t="s">
        <v>238</v>
      </c>
      <c r="C88" s="17" t="s">
        <v>273</v>
      </c>
      <c r="D88" s="17" t="s">
        <v>138</v>
      </c>
      <c r="E88" s="17">
        <v>1</v>
      </c>
      <c r="F88" s="81">
        <v>136.06800000000001</v>
      </c>
      <c r="G88" s="73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64" t="str">
        <f t="shared" si="2"/>
        <v/>
      </c>
      <c r="W88" s="75" t="str">
        <f t="shared" si="3"/>
        <v/>
      </c>
    </row>
    <row r="89" spans="2:23" x14ac:dyDescent="0.35">
      <c r="B89" s="17" t="s">
        <v>239</v>
      </c>
      <c r="C89" s="17" t="s">
        <v>274</v>
      </c>
      <c r="D89" s="17" t="s">
        <v>138</v>
      </c>
      <c r="E89" s="17">
        <v>1</v>
      </c>
      <c r="F89" s="81">
        <v>206.44800000000001</v>
      </c>
      <c r="G89" s="73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64" t="str">
        <f t="shared" si="2"/>
        <v/>
      </c>
      <c r="W89" s="75" t="str">
        <f t="shared" si="3"/>
        <v/>
      </c>
    </row>
    <row r="90" spans="2:23" x14ac:dyDescent="0.35">
      <c r="B90" s="17" t="s">
        <v>240</v>
      </c>
      <c r="C90" s="17" t="s">
        <v>275</v>
      </c>
      <c r="D90" s="17" t="s">
        <v>138</v>
      </c>
      <c r="E90" s="17">
        <v>1</v>
      </c>
      <c r="F90" s="81">
        <v>227.56200000000001</v>
      </c>
      <c r="G90" s="73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64" t="str">
        <f t="shared" si="2"/>
        <v/>
      </c>
      <c r="W90" s="75" t="str">
        <f t="shared" si="3"/>
        <v/>
      </c>
    </row>
    <row r="91" spans="2:23" x14ac:dyDescent="0.35">
      <c r="B91" s="17" t="s">
        <v>318</v>
      </c>
      <c r="C91" s="17" t="s">
        <v>300</v>
      </c>
      <c r="D91" s="17" t="s">
        <v>111</v>
      </c>
      <c r="E91" s="17">
        <v>2</v>
      </c>
      <c r="F91" s="81">
        <v>74.438599999999994</v>
      </c>
      <c r="G91" s="73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64" t="str">
        <f t="shared" si="2"/>
        <v/>
      </c>
      <c r="W91" s="75" t="str">
        <f t="shared" si="3"/>
        <v/>
      </c>
    </row>
    <row r="92" spans="2:23" x14ac:dyDescent="0.35">
      <c r="B92" s="17" t="s">
        <v>241</v>
      </c>
      <c r="C92" s="17" t="s">
        <v>301</v>
      </c>
      <c r="D92" s="17" t="s">
        <v>111</v>
      </c>
      <c r="E92" s="17">
        <v>2</v>
      </c>
      <c r="F92" s="81">
        <v>89.147999999999996</v>
      </c>
      <c r="G92" s="73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64" t="str">
        <f t="shared" si="2"/>
        <v/>
      </c>
      <c r="W92" s="75" t="str">
        <f t="shared" si="3"/>
        <v/>
      </c>
    </row>
    <row r="93" spans="2:23" x14ac:dyDescent="0.35">
      <c r="B93" s="17" t="s">
        <v>242</v>
      </c>
      <c r="C93" s="17" t="s">
        <v>302</v>
      </c>
      <c r="D93" s="17" t="s">
        <v>111</v>
      </c>
      <c r="E93" s="17">
        <v>8</v>
      </c>
      <c r="F93" s="81">
        <v>175.95</v>
      </c>
      <c r="G93" s="73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64" t="str">
        <f t="shared" si="2"/>
        <v/>
      </c>
      <c r="W93" s="75" t="str">
        <f t="shared" si="3"/>
        <v/>
      </c>
    </row>
    <row r="94" spans="2:23" x14ac:dyDescent="0.35">
      <c r="B94" s="17" t="s">
        <v>243</v>
      </c>
      <c r="C94" s="17" t="s">
        <v>303</v>
      </c>
      <c r="D94" s="17" t="s">
        <v>111</v>
      </c>
      <c r="E94" s="17">
        <v>12</v>
      </c>
      <c r="F94" s="81">
        <v>70.520799999999994</v>
      </c>
      <c r="G94" s="73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64" t="str">
        <f t="shared" si="2"/>
        <v/>
      </c>
      <c r="W94" s="75" t="str">
        <f t="shared" si="3"/>
        <v/>
      </c>
    </row>
    <row r="95" spans="2:23" x14ac:dyDescent="0.35">
      <c r="B95" s="17" t="s">
        <v>244</v>
      </c>
      <c r="C95" s="17" t="s">
        <v>304</v>
      </c>
      <c r="D95" s="17" t="s">
        <v>111</v>
      </c>
      <c r="E95" s="17">
        <v>20</v>
      </c>
      <c r="F95" s="81">
        <v>150.14400000000001</v>
      </c>
      <c r="G95" s="73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64" t="str">
        <f t="shared" si="2"/>
        <v/>
      </c>
      <c r="W95" s="75" t="str">
        <f t="shared" si="3"/>
        <v/>
      </c>
    </row>
    <row r="96" spans="2:23" x14ac:dyDescent="0.35">
      <c r="B96" s="17" t="s">
        <v>245</v>
      </c>
      <c r="C96" s="17" t="s">
        <v>305</v>
      </c>
      <c r="D96" s="17" t="s">
        <v>111</v>
      </c>
      <c r="E96" s="17">
        <v>5</v>
      </c>
      <c r="F96" s="81">
        <v>211.14</v>
      </c>
      <c r="G96" s="73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64" t="str">
        <f t="shared" si="2"/>
        <v/>
      </c>
      <c r="W96" s="75" t="str">
        <f t="shared" si="3"/>
        <v/>
      </c>
    </row>
    <row r="97" spans="2:23" x14ac:dyDescent="0.35">
      <c r="B97" s="17" t="s">
        <v>246</v>
      </c>
      <c r="C97" s="17" t="s">
        <v>277</v>
      </c>
      <c r="D97" s="17" t="s">
        <v>111</v>
      </c>
      <c r="E97" s="17">
        <v>2</v>
      </c>
      <c r="F97" s="81">
        <v>304.98</v>
      </c>
      <c r="G97" s="73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64" t="str">
        <f t="shared" si="2"/>
        <v/>
      </c>
      <c r="W97" s="75" t="str">
        <f t="shared" si="3"/>
        <v/>
      </c>
    </row>
    <row r="98" spans="2:23" x14ac:dyDescent="0.35">
      <c r="B98" s="17" t="s">
        <v>247</v>
      </c>
      <c r="C98" s="17" t="s">
        <v>307</v>
      </c>
      <c r="D98" s="17" t="s">
        <v>111</v>
      </c>
      <c r="E98" s="17">
        <v>9</v>
      </c>
      <c r="F98" s="81">
        <v>113.6168</v>
      </c>
      <c r="G98" s="73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64" t="str">
        <f t="shared" si="2"/>
        <v/>
      </c>
      <c r="W98" s="75" t="str">
        <f t="shared" si="3"/>
        <v/>
      </c>
    </row>
    <row r="99" spans="2:23" hidden="1" x14ac:dyDescent="0.35">
      <c r="B99" s="17"/>
      <c r="C99" s="17"/>
      <c r="D99" s="17"/>
      <c r="E99" s="17"/>
      <c r="F99" s="63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64" t="str">
        <f t="shared" si="2"/>
        <v/>
      </c>
      <c r="W99" s="63" t="str">
        <f t="shared" ref="W99:W100" si="4">IF(COUNTA(G99:T99)=0,"",SUM(G99:U99)*F99)</f>
        <v/>
      </c>
    </row>
    <row r="100" spans="2:23" hidden="1" x14ac:dyDescent="0.35">
      <c r="B100" s="17"/>
      <c r="C100" s="17"/>
      <c r="D100" s="17"/>
      <c r="E100" s="17"/>
      <c r="F100" s="63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64" t="str">
        <f t="shared" si="2"/>
        <v/>
      </c>
      <c r="W100" s="63" t="str">
        <f t="shared" si="4"/>
        <v/>
      </c>
    </row>
  </sheetData>
  <sheetProtection algorithmName="SHA-512" hashValue="G2rLnq+68X8bxF6sK5U7FCdkjblx93rQSikWe7pzF189VJ6ZLXYsZyupsauJmBywt44zcoJICc22uFBTMMJ/8A==" saltValue="qmQgSqLCiiEtDCZNacjWTQ==" spinCount="100000" sheet="1" objects="1" scenarios="1" selectLockedCells="1"/>
  <mergeCells count="1">
    <mergeCell ref="G1:U1"/>
  </mergeCells>
  <phoneticPr fontId="15" type="noConversion"/>
  <dataValidations count="1">
    <dataValidation type="whole" allowBlank="1" showInputMessage="1" showErrorMessage="1" errorTitle="Only integer numbers are allowed" error="Only integer numbers are allowed. You may leave the field blank." sqref="G5:U100" xr:uid="{BC4D2625-48BA-471F-B13A-036A6FAC9CB4}">
      <formula1>0</formula1>
      <formula2>10000000</formula2>
    </dataValidation>
  </dataValidations>
  <pageMargins left="0.7" right="0.7" top="0.75" bottom="0.75" header="0.3" footer="0.3"/>
  <pageSetup paperSize="9" scale="47" orientation="portrait" r:id="rId1"/>
  <colBreaks count="1" manualBreakCount="1">
    <brk id="2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439B-4ECD-4C20-BA59-0AF18F048135}">
  <sheetPr codeName="wsOrder"/>
  <dimension ref="A1:V34"/>
  <sheetViews>
    <sheetView showGridLines="0" topLeftCell="A5" zoomScaleNormal="100" zoomScaleSheetLayoutView="100" workbookViewId="0">
      <selection activeCell="I41" sqref="I41"/>
    </sheetView>
  </sheetViews>
  <sheetFormatPr baseColWidth="10" defaultColWidth="0" defaultRowHeight="14.5" x14ac:dyDescent="0.35"/>
  <cols>
    <col min="1" max="1" width="2.81640625" customWidth="1"/>
    <col min="2" max="3" width="10.6328125" style="1" customWidth="1"/>
    <col min="4" max="4" width="10.6328125" customWidth="1"/>
    <col min="5" max="5" width="2.6328125" customWidth="1"/>
    <col min="6" max="6" width="10.6328125" style="1" customWidth="1"/>
    <col min="7" max="8" width="10.6328125" style="15" customWidth="1"/>
    <col min="9" max="9" width="4.6328125" style="15" customWidth="1"/>
    <col min="10" max="12" width="10.6328125" style="15" customWidth="1"/>
    <col min="13" max="13" width="2.6328125" style="15" customWidth="1"/>
    <col min="14" max="14" width="12.6328125" style="15" customWidth="1"/>
    <col min="15" max="15" width="10.6328125" style="15" customWidth="1"/>
    <col min="16" max="16" width="12.453125" style="15" customWidth="1"/>
    <col min="17" max="18" width="2.6328125" style="15" customWidth="1"/>
    <col min="19" max="21" width="5.81640625" style="15" hidden="1" customWidth="1"/>
    <col min="22" max="22" width="2.81640625" hidden="1" customWidth="1"/>
    <col min="23" max="16384" width="11.54296875" style="1" hidden="1"/>
  </cols>
  <sheetData>
    <row r="1" spans="1:22" s="24" customFormat="1" ht="89" customHeight="1" x14ac:dyDescent="0.45">
      <c r="A1" s="20"/>
      <c r="B1" s="21" t="s">
        <v>37</v>
      </c>
      <c r="C1" s="1"/>
      <c r="D1"/>
      <c r="E1"/>
      <c r="F1" s="22"/>
      <c r="G1" s="1"/>
      <c r="H1" s="25"/>
      <c r="I1" s="25"/>
      <c r="J1" s="25"/>
      <c r="K1" s="25"/>
      <c r="L1" s="99" t="s">
        <v>38</v>
      </c>
      <c r="M1" s="99"/>
      <c r="N1" s="99"/>
    </row>
    <row r="2" spans="1:22" ht="7.75" customHeight="1" x14ac:dyDescent="0.35"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15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5" spans="1:22" x14ac:dyDescent="0.35">
      <c r="B5" s="1" t="s">
        <v>50</v>
      </c>
      <c r="J5" s="26" t="s">
        <v>51</v>
      </c>
    </row>
    <row r="7" spans="1:22" x14ac:dyDescent="0.35">
      <c r="B7" s="35" t="s">
        <v>39</v>
      </c>
      <c r="C7" s="26"/>
      <c r="D7" s="36"/>
      <c r="E7" s="36"/>
      <c r="F7" s="35" t="s">
        <v>40</v>
      </c>
      <c r="G7" s="26"/>
      <c r="H7" s="26"/>
      <c r="I7" s="26"/>
      <c r="J7" s="35" t="s">
        <v>39</v>
      </c>
      <c r="K7" s="26"/>
      <c r="L7" s="26"/>
      <c r="M7" s="26"/>
      <c r="N7" s="35" t="s">
        <v>40</v>
      </c>
      <c r="O7" s="26"/>
      <c r="P7" s="26"/>
    </row>
    <row r="8" spans="1:22" x14ac:dyDescent="0.35">
      <c r="B8" s="97"/>
      <c r="C8" s="98"/>
      <c r="D8" s="98"/>
      <c r="E8" s="36"/>
      <c r="F8" s="97"/>
      <c r="G8" s="98"/>
      <c r="H8" s="98"/>
      <c r="I8" s="26"/>
      <c r="J8" s="97"/>
      <c r="K8" s="98"/>
      <c r="L8" s="98"/>
      <c r="M8" s="26"/>
      <c r="N8" s="97"/>
      <c r="O8" s="98"/>
      <c r="P8" s="98"/>
    </row>
    <row r="9" spans="1:22" x14ac:dyDescent="0.35">
      <c r="B9" s="26"/>
      <c r="C9" s="26"/>
      <c r="D9" s="36"/>
      <c r="E9" s="3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22" x14ac:dyDescent="0.35">
      <c r="B10" s="35" t="s">
        <v>41</v>
      </c>
      <c r="C10" s="26"/>
      <c r="D10" s="36"/>
      <c r="E10" s="36"/>
      <c r="F10" s="35" t="s">
        <v>42</v>
      </c>
      <c r="G10" s="26"/>
      <c r="H10" s="26"/>
      <c r="I10" s="26"/>
      <c r="J10" s="35" t="s">
        <v>41</v>
      </c>
      <c r="K10" s="26"/>
      <c r="L10" s="26"/>
      <c r="M10" s="26"/>
      <c r="N10" s="35" t="s">
        <v>42</v>
      </c>
      <c r="O10" s="26"/>
      <c r="P10" s="26"/>
    </row>
    <row r="11" spans="1:22" x14ac:dyDescent="0.35">
      <c r="B11" s="97"/>
      <c r="C11" s="98"/>
      <c r="D11" s="98"/>
      <c r="E11" s="36"/>
      <c r="F11" s="97"/>
      <c r="G11" s="98"/>
      <c r="H11" s="98"/>
      <c r="I11" s="26"/>
      <c r="J11" s="97"/>
      <c r="K11" s="98"/>
      <c r="L11" s="98"/>
      <c r="M11" s="26"/>
      <c r="N11" s="97"/>
      <c r="O11" s="98"/>
      <c r="P11" s="98"/>
    </row>
    <row r="12" spans="1:22" x14ac:dyDescent="0.35">
      <c r="B12" s="26"/>
      <c r="C12" s="26"/>
      <c r="D12" s="36"/>
      <c r="E12" s="3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22" x14ac:dyDescent="0.35">
      <c r="B13" s="35" t="s">
        <v>48</v>
      </c>
      <c r="C13" s="26"/>
      <c r="D13" s="36"/>
      <c r="E13" s="36"/>
      <c r="F13" s="35" t="s">
        <v>43</v>
      </c>
      <c r="G13" s="26"/>
      <c r="H13" s="26"/>
      <c r="I13" s="26"/>
      <c r="J13" s="35" t="s">
        <v>49</v>
      </c>
      <c r="K13" s="26"/>
      <c r="L13" s="26"/>
      <c r="M13" s="26"/>
      <c r="N13" s="35" t="s">
        <v>43</v>
      </c>
      <c r="O13" s="26"/>
      <c r="P13" s="26"/>
    </row>
    <row r="14" spans="1:22" x14ac:dyDescent="0.35">
      <c r="B14" s="97"/>
      <c r="C14" s="98"/>
      <c r="D14" s="98"/>
      <c r="E14" s="36"/>
      <c r="F14" s="97"/>
      <c r="G14" s="98"/>
      <c r="H14" s="98"/>
      <c r="I14" s="26"/>
      <c r="J14" s="97"/>
      <c r="K14" s="98"/>
      <c r="L14" s="98"/>
      <c r="M14" s="26"/>
      <c r="N14" s="97"/>
      <c r="O14" s="98"/>
      <c r="P14" s="98"/>
    </row>
    <row r="15" spans="1:22" x14ac:dyDescent="0.35">
      <c r="B15" s="26"/>
      <c r="C15" s="26"/>
      <c r="D15" s="36"/>
      <c r="E15" s="3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22" x14ac:dyDescent="0.35">
      <c r="B16" s="35" t="s">
        <v>44</v>
      </c>
      <c r="C16" s="26"/>
      <c r="D16" s="36"/>
      <c r="E16" s="36"/>
      <c r="F16" s="35" t="s">
        <v>45</v>
      </c>
      <c r="G16" s="26"/>
      <c r="H16" s="26"/>
      <c r="I16" s="26"/>
      <c r="J16" s="35" t="s">
        <v>44</v>
      </c>
      <c r="K16" s="26"/>
      <c r="L16" s="26"/>
      <c r="M16" s="26"/>
      <c r="N16" s="26"/>
      <c r="O16" s="26"/>
      <c r="P16" s="26"/>
    </row>
    <row r="17" spans="2:17" x14ac:dyDescent="0.35">
      <c r="B17" s="97"/>
      <c r="C17" s="98"/>
      <c r="D17" s="98"/>
      <c r="E17" s="36"/>
      <c r="F17" s="97"/>
      <c r="G17" s="98"/>
      <c r="H17" s="98"/>
      <c r="I17" s="26"/>
      <c r="J17" s="97"/>
      <c r="K17" s="98"/>
      <c r="L17" s="98"/>
      <c r="M17" s="26"/>
      <c r="N17" s="26"/>
      <c r="O17" s="26"/>
      <c r="P17" s="26"/>
    </row>
    <row r="18" spans="2:17" x14ac:dyDescent="0.35">
      <c r="B18" s="26"/>
      <c r="C18" s="26"/>
      <c r="D18" s="36"/>
      <c r="E18" s="3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7" x14ac:dyDescent="0.35">
      <c r="B19" s="35" t="s">
        <v>46</v>
      </c>
      <c r="C19" s="26"/>
      <c r="D19" s="36"/>
      <c r="E19" s="36"/>
      <c r="F19" s="35" t="s">
        <v>47</v>
      </c>
      <c r="G19" s="26"/>
      <c r="H19" s="26"/>
      <c r="I19" s="26"/>
      <c r="J19" s="35" t="s">
        <v>46</v>
      </c>
      <c r="K19" s="26"/>
      <c r="L19" s="26"/>
      <c r="M19" s="26"/>
      <c r="N19" s="35" t="s">
        <v>47</v>
      </c>
      <c r="O19" s="26"/>
      <c r="P19" s="26"/>
    </row>
    <row r="20" spans="2:17" x14ac:dyDescent="0.35">
      <c r="B20" s="97"/>
      <c r="C20" s="98"/>
      <c r="D20" s="98"/>
      <c r="E20" s="36"/>
      <c r="F20" s="97"/>
      <c r="G20" s="98"/>
      <c r="H20" s="98"/>
      <c r="I20" s="26"/>
      <c r="J20" s="97"/>
      <c r="K20" s="98"/>
      <c r="L20" s="98"/>
      <c r="M20" s="26"/>
      <c r="N20" s="97"/>
      <c r="O20" s="98"/>
      <c r="P20" s="98"/>
    </row>
    <row r="23" spans="2:17" ht="17.5" x14ac:dyDescent="0.35">
      <c r="B23" s="27" t="s">
        <v>52</v>
      </c>
    </row>
    <row r="24" spans="2:17" s="19" customFormat="1" ht="15" x14ac:dyDescent="0.3"/>
    <row r="26" spans="2:17" ht="15.5" x14ac:dyDescent="0.35">
      <c r="B26" s="19" t="s">
        <v>162</v>
      </c>
      <c r="C26" s="19"/>
      <c r="D26" s="19"/>
      <c r="E26" s="19"/>
      <c r="F26" s="19"/>
      <c r="G26" s="19"/>
      <c r="H26" s="19"/>
      <c r="I26" s="19"/>
      <c r="J26" s="19"/>
      <c r="K26" s="19"/>
      <c r="L26" s="78" t="s">
        <v>36</v>
      </c>
      <c r="M26" s="78"/>
      <c r="N26" s="78" t="s">
        <v>27</v>
      </c>
      <c r="O26" s="78" t="s">
        <v>53</v>
      </c>
      <c r="P26" s="78" t="s">
        <v>306</v>
      </c>
      <c r="Q26" s="19"/>
    </row>
    <row r="27" spans="2:17" x14ac:dyDescent="0.35">
      <c r="B27" s="29" t="s">
        <v>163</v>
      </c>
      <c r="C27" s="29"/>
      <c r="D27" s="29"/>
      <c r="E27" s="29"/>
      <c r="F27" s="29"/>
      <c r="G27" s="30"/>
      <c r="H27" s="30"/>
      <c r="I27" s="30"/>
      <c r="J27" s="30"/>
      <c r="K27" s="30"/>
      <c r="L27" s="65">
        <f>SUM(PE!V5:V100)</f>
        <v>0</v>
      </c>
      <c r="M27" s="30"/>
      <c r="N27" s="79">
        <f>SUM(PE!W5:W100)</f>
        <v>0</v>
      </c>
      <c r="O27" s="33">
        <v>0</v>
      </c>
      <c r="P27" s="79">
        <f>N27*(1-O27)</f>
        <v>0</v>
      </c>
    </row>
    <row r="28" spans="2:17" x14ac:dyDescent="0.35">
      <c r="B28" s="29" t="s">
        <v>164</v>
      </c>
      <c r="C28" s="29"/>
      <c r="D28" s="29"/>
      <c r="E28" s="29"/>
      <c r="F28" s="29"/>
      <c r="G28" s="30"/>
      <c r="H28" s="30"/>
      <c r="I28" s="30"/>
      <c r="J28" s="31"/>
      <c r="K28" s="30"/>
      <c r="L28" s="65">
        <f>SUM(PU!Z5:Z128)</f>
        <v>0</v>
      </c>
      <c r="M28" s="30"/>
      <c r="N28" s="79">
        <f>SUM(PU!AA5:AA128)</f>
        <v>0</v>
      </c>
      <c r="O28" s="33">
        <v>0</v>
      </c>
      <c r="P28" s="79">
        <f>N28*(1-O28)</f>
        <v>0</v>
      </c>
    </row>
    <row r="29" spans="2:17" x14ac:dyDescent="0.35">
      <c r="J29" s="28"/>
    </row>
    <row r="30" spans="2:17" x14ac:dyDescent="0.35">
      <c r="J30" s="28"/>
      <c r="K30" s="29" t="s">
        <v>55</v>
      </c>
      <c r="L30" s="29"/>
      <c r="M30" s="30"/>
      <c r="N30" s="34"/>
      <c r="O30" s="31"/>
      <c r="P30" s="79">
        <f>N30</f>
        <v>0</v>
      </c>
    </row>
    <row r="31" spans="2:17" x14ac:dyDescent="0.35">
      <c r="K31" s="29" t="s">
        <v>56</v>
      </c>
      <c r="L31" s="29"/>
      <c r="M31" s="30"/>
      <c r="N31" s="30"/>
      <c r="O31" s="30"/>
      <c r="P31" s="79">
        <f>SUM(P27:P30)</f>
        <v>0</v>
      </c>
    </row>
    <row r="32" spans="2:17" x14ac:dyDescent="0.35">
      <c r="K32" s="29" t="s">
        <v>54</v>
      </c>
      <c r="L32" s="32"/>
      <c r="M32" s="30"/>
      <c r="N32" s="30"/>
      <c r="O32" s="30"/>
      <c r="P32" s="79">
        <f>P31*L32</f>
        <v>0</v>
      </c>
    </row>
    <row r="33" spans="11:16" x14ac:dyDescent="0.35">
      <c r="K33" s="37" t="s">
        <v>57</v>
      </c>
      <c r="L33" s="37"/>
      <c r="M33" s="38"/>
      <c r="N33" s="38"/>
      <c r="O33" s="38"/>
      <c r="P33" s="80">
        <f>SUM(P31:P32)</f>
        <v>0</v>
      </c>
    </row>
    <row r="34" spans="11:16" x14ac:dyDescent="0.35">
      <c r="K34" s="1"/>
      <c r="L34" s="1"/>
    </row>
  </sheetData>
  <sheetProtection algorithmName="SHA-512" hashValue="Nu7kmNq82/LaMf40H6DOzwx+jSwW/dDJUPjpFQMAYTnX7D6YG+ocfLtIpVPm9958HCOVfQbnqRlq67WiDrIGpw==" saltValue="AMFD1njHOD1LBnPzHQ7hGA==" spinCount="100000" sheet="1" objects="1" scenarios="1"/>
  <mergeCells count="20">
    <mergeCell ref="L1:N1"/>
    <mergeCell ref="B8:D8"/>
    <mergeCell ref="F8:H8"/>
    <mergeCell ref="B11:D11"/>
    <mergeCell ref="B14:D14"/>
    <mergeCell ref="J8:L8"/>
    <mergeCell ref="J11:L11"/>
    <mergeCell ref="J14:L14"/>
    <mergeCell ref="B17:D17"/>
    <mergeCell ref="B20:D20"/>
    <mergeCell ref="F11:H11"/>
    <mergeCell ref="F14:H14"/>
    <mergeCell ref="F17:H17"/>
    <mergeCell ref="F20:H20"/>
    <mergeCell ref="J17:L17"/>
    <mergeCell ref="J20:L20"/>
    <mergeCell ref="N20:P20"/>
    <mergeCell ref="N8:P8"/>
    <mergeCell ref="N11:P11"/>
    <mergeCell ref="N14:P14"/>
  </mergeCells>
  <conditionalFormatting sqref="O27:O28 L32">
    <cfRule type="expression" dxfId="0" priority="1">
      <formula>ISBLANK(L27)</formula>
    </cfRule>
  </conditionalFormatting>
  <pageMargins left="0.7" right="0.7" top="0.75" bottom="0.75" header="0.3" footer="0.3"/>
  <pageSetup paperSize="9" scale="62" orientation="portrait" r:id="rId1"/>
  <colBreaks count="1" manualBreakCount="1">
    <brk id="17" max="3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9D71-6479-4D1B-ADB8-824A82E421E5}">
  <sheetPr codeName="wsColors"/>
  <dimension ref="A1:AB42"/>
  <sheetViews>
    <sheetView showGridLines="0" topLeftCell="A11" workbookViewId="0">
      <selection activeCell="D1" sqref="D1"/>
    </sheetView>
  </sheetViews>
  <sheetFormatPr baseColWidth="10" defaultColWidth="0" defaultRowHeight="14.5" x14ac:dyDescent="0.35"/>
  <cols>
    <col min="1" max="1" width="2.81640625" customWidth="1"/>
    <col min="2" max="2" width="20.6328125" style="1" customWidth="1"/>
    <col min="3" max="3" width="2.6328125" style="1" customWidth="1"/>
    <col min="4" max="4" width="20.6328125" customWidth="1"/>
    <col min="5" max="5" width="2.6328125" customWidth="1"/>
    <col min="6" max="6" width="20.6328125" style="1" customWidth="1"/>
    <col min="7" max="7" width="2.6328125" style="15" customWidth="1"/>
    <col min="8" max="21" width="5.81640625" style="15" hidden="1" customWidth="1"/>
    <col min="22" max="22" width="2.81640625" hidden="1" customWidth="1"/>
    <col min="23" max="16384" width="11.54296875" style="1" hidden="1"/>
  </cols>
  <sheetData>
    <row r="1" spans="1:28" ht="69" customHeight="1" x14ac:dyDescent="0.45">
      <c r="A1" s="20"/>
      <c r="B1" s="21" t="s">
        <v>63</v>
      </c>
      <c r="F1" s="22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0"/>
    </row>
    <row r="2" spans="1:28" ht="7.75" customHeight="1" x14ac:dyDescent="0.35"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s="19" customFormat="1" ht="15" x14ac:dyDescent="0.3"/>
    <row r="6" spans="1:28" ht="15.5" x14ac:dyDescent="0.35">
      <c r="B6" s="19" t="s">
        <v>94</v>
      </c>
      <c r="C6" s="19"/>
      <c r="D6" s="19"/>
      <c r="E6" s="19"/>
      <c r="F6" s="19"/>
      <c r="G6"/>
      <c r="H6"/>
      <c r="I6"/>
      <c r="J6"/>
      <c r="K6"/>
      <c r="L6"/>
      <c r="M6"/>
      <c r="N6"/>
      <c r="O6"/>
      <c r="P6"/>
      <c r="Q6"/>
      <c r="R6"/>
      <c r="S6"/>
      <c r="T6"/>
    </row>
    <row r="8" spans="1:28" ht="20" customHeight="1" x14ac:dyDescent="0.35">
      <c r="B8" s="43" t="s">
        <v>10</v>
      </c>
      <c r="C8" s="44"/>
      <c r="D8" s="45" t="s">
        <v>11</v>
      </c>
      <c r="E8" s="42"/>
      <c r="F8" s="46" t="s">
        <v>12</v>
      </c>
      <c r="O8"/>
      <c r="P8"/>
      <c r="Q8"/>
      <c r="R8"/>
      <c r="S8"/>
      <c r="T8"/>
      <c r="U8"/>
      <c r="W8"/>
      <c r="X8"/>
      <c r="Y8"/>
      <c r="Z8"/>
      <c r="AA8"/>
      <c r="AB8"/>
    </row>
    <row r="9" spans="1:28" ht="20" customHeight="1" x14ac:dyDescent="0.35">
      <c r="B9" s="43" t="s">
        <v>64</v>
      </c>
      <c r="C9" s="44"/>
      <c r="D9" s="45" t="s">
        <v>66</v>
      </c>
      <c r="E9" s="42"/>
      <c r="F9" s="46" t="s">
        <v>68</v>
      </c>
      <c r="O9"/>
      <c r="P9"/>
      <c r="Q9"/>
      <c r="R9"/>
      <c r="S9"/>
      <c r="T9"/>
      <c r="U9"/>
      <c r="W9"/>
      <c r="X9"/>
      <c r="Y9"/>
      <c r="Z9"/>
      <c r="AA9"/>
      <c r="AB9"/>
    </row>
    <row r="10" spans="1:28" ht="20" customHeight="1" x14ac:dyDescent="0.35">
      <c r="B10" s="43" t="s">
        <v>65</v>
      </c>
      <c r="C10" s="42"/>
      <c r="D10" s="45" t="s">
        <v>67</v>
      </c>
      <c r="E10" s="42"/>
      <c r="F10" s="46" t="s">
        <v>69</v>
      </c>
    </row>
    <row r="11" spans="1:28" x14ac:dyDescent="0.35">
      <c r="B11" s="42"/>
      <c r="C11" s="42"/>
      <c r="D11" s="42"/>
      <c r="E11" s="42"/>
      <c r="F11" s="42"/>
    </row>
    <row r="12" spans="1:28" ht="20" customHeight="1" x14ac:dyDescent="0.35">
      <c r="B12" s="47" t="s">
        <v>13</v>
      </c>
      <c r="C12" s="42"/>
      <c r="D12" s="48" t="s">
        <v>14</v>
      </c>
      <c r="E12" s="42"/>
      <c r="F12" s="49" t="s">
        <v>15</v>
      </c>
    </row>
    <row r="13" spans="1:28" ht="20" customHeight="1" x14ac:dyDescent="0.35">
      <c r="B13" s="47" t="s">
        <v>70</v>
      </c>
      <c r="C13" s="42"/>
      <c r="D13" s="48" t="s">
        <v>72</v>
      </c>
      <c r="E13" s="42"/>
      <c r="F13" s="49" t="s">
        <v>74</v>
      </c>
    </row>
    <row r="14" spans="1:28" ht="20" customHeight="1" x14ac:dyDescent="0.35">
      <c r="B14" s="47" t="s">
        <v>71</v>
      </c>
      <c r="C14" s="42"/>
      <c r="D14" s="48" t="s">
        <v>73</v>
      </c>
      <c r="E14" s="42"/>
      <c r="F14" s="49" t="s">
        <v>75</v>
      </c>
    </row>
    <row r="15" spans="1:28" x14ac:dyDescent="0.35">
      <c r="B15" s="42"/>
      <c r="C15" s="42"/>
      <c r="D15" s="42"/>
      <c r="E15" s="42"/>
      <c r="F15" s="42"/>
    </row>
    <row r="16" spans="1:28" ht="20" customHeight="1" x14ac:dyDescent="0.35">
      <c r="B16" s="50" t="s">
        <v>16</v>
      </c>
      <c r="C16" s="42"/>
      <c r="D16" s="51" t="s">
        <v>17</v>
      </c>
      <c r="E16" s="42"/>
      <c r="F16" s="52" t="s">
        <v>18</v>
      </c>
    </row>
    <row r="17" spans="2:21" ht="20" customHeight="1" x14ac:dyDescent="0.35">
      <c r="B17" s="50" t="s">
        <v>76</v>
      </c>
      <c r="C17" s="42"/>
      <c r="D17" s="51" t="s">
        <v>78</v>
      </c>
      <c r="E17" s="42"/>
      <c r="F17" s="52" t="s">
        <v>80</v>
      </c>
    </row>
    <row r="18" spans="2:21" ht="20" customHeight="1" x14ac:dyDescent="0.35">
      <c r="B18" s="50" t="s">
        <v>77</v>
      </c>
      <c r="C18" s="42"/>
      <c r="D18" s="51" t="s">
        <v>79</v>
      </c>
      <c r="E18" s="42"/>
      <c r="F18" s="52" t="s">
        <v>81</v>
      </c>
    </row>
    <row r="19" spans="2:21" x14ac:dyDescent="0.35">
      <c r="B19" s="42"/>
      <c r="C19" s="42"/>
      <c r="D19" s="42"/>
      <c r="E19" s="42"/>
      <c r="F19" s="42"/>
    </row>
    <row r="20" spans="2:21" ht="20" customHeight="1" x14ac:dyDescent="0.35">
      <c r="B20" s="53" t="s">
        <v>19</v>
      </c>
      <c r="C20" s="42"/>
      <c r="D20" s="54" t="s">
        <v>20</v>
      </c>
      <c r="E20" s="42"/>
      <c r="F20" s="55" t="s">
        <v>21</v>
      </c>
    </row>
    <row r="21" spans="2:21" ht="20" customHeight="1" x14ac:dyDescent="0.35">
      <c r="B21" s="53" t="s">
        <v>82</v>
      </c>
      <c r="C21" s="42"/>
      <c r="D21" s="54" t="s">
        <v>84</v>
      </c>
      <c r="E21" s="42"/>
      <c r="F21" s="55" t="s">
        <v>86</v>
      </c>
    </row>
    <row r="22" spans="2:21" ht="20" customHeight="1" x14ac:dyDescent="0.35">
      <c r="B22" s="53" t="s">
        <v>83</v>
      </c>
      <c r="C22" s="42"/>
      <c r="D22" s="54" t="s">
        <v>85</v>
      </c>
      <c r="E22" s="42"/>
      <c r="F22" s="55" t="s">
        <v>87</v>
      </c>
    </row>
    <row r="23" spans="2:21" x14ac:dyDescent="0.35">
      <c r="B23" s="42"/>
      <c r="C23" s="42"/>
      <c r="D23" s="42"/>
      <c r="E23" s="42"/>
      <c r="F23" s="42"/>
    </row>
    <row r="24" spans="2:21" ht="20" customHeight="1" x14ac:dyDescent="0.35">
      <c r="B24" s="56" t="s">
        <v>22</v>
      </c>
      <c r="C24" s="42"/>
      <c r="D24" s="57" t="s">
        <v>23</v>
      </c>
      <c r="E24" s="42"/>
      <c r="F24" s="58" t="s">
        <v>24</v>
      </c>
    </row>
    <row r="25" spans="2:21" ht="20" customHeight="1" x14ac:dyDescent="0.35">
      <c r="B25" s="56" t="s">
        <v>88</v>
      </c>
      <c r="C25" s="42"/>
      <c r="D25" s="57" t="s">
        <v>90</v>
      </c>
      <c r="E25" s="42"/>
      <c r="F25" s="58" t="s">
        <v>92</v>
      </c>
    </row>
    <row r="26" spans="2:21" ht="20" customHeight="1" x14ac:dyDescent="0.35">
      <c r="B26" s="56" t="s">
        <v>89</v>
      </c>
      <c r="C26" s="42"/>
      <c r="D26" s="57" t="s">
        <v>91</v>
      </c>
      <c r="E26" s="42"/>
      <c r="F26" s="58" t="s">
        <v>93</v>
      </c>
    </row>
    <row r="27" spans="2:21" x14ac:dyDescent="0.35">
      <c r="D27" s="1"/>
      <c r="E27" s="1"/>
    </row>
    <row r="28" spans="2:21" x14ac:dyDescent="0.35">
      <c r="C28"/>
    </row>
    <row r="29" spans="2:21" ht="15.5" x14ac:dyDescent="0.35">
      <c r="B29" s="19" t="s">
        <v>95</v>
      </c>
      <c r="C29" s="19"/>
      <c r="D29" s="19"/>
      <c r="E29" s="19"/>
      <c r="F29" s="19"/>
    </row>
    <row r="30" spans="2:21" x14ac:dyDescent="0.35">
      <c r="C30"/>
    </row>
    <row r="31" spans="2:21" ht="20" customHeight="1" x14ac:dyDescent="0.35">
      <c r="B31" s="59" t="s">
        <v>96</v>
      </c>
      <c r="C31" s="42"/>
      <c r="D31" s="60" t="s">
        <v>99</v>
      </c>
      <c r="E31" s="42"/>
      <c r="F31" s="61" t="s">
        <v>102</v>
      </c>
    </row>
    <row r="32" spans="2:21" ht="20" customHeight="1" x14ac:dyDescent="0.35">
      <c r="B32" s="59" t="s">
        <v>97</v>
      </c>
      <c r="C32" s="42"/>
      <c r="D32" s="60" t="s">
        <v>100</v>
      </c>
      <c r="E32" s="42"/>
      <c r="F32" s="61" t="s">
        <v>103</v>
      </c>
      <c r="O32"/>
      <c r="P32"/>
      <c r="Q32"/>
      <c r="R32"/>
      <c r="S32"/>
      <c r="T32"/>
      <c r="U32"/>
    </row>
    <row r="33" spans="2:21" ht="20" customHeight="1" x14ac:dyDescent="0.35">
      <c r="B33" s="59" t="s">
        <v>98</v>
      </c>
      <c r="C33" s="42"/>
      <c r="D33" s="60" t="s">
        <v>101</v>
      </c>
      <c r="E33" s="42"/>
      <c r="F33" s="61" t="s">
        <v>104</v>
      </c>
      <c r="O33"/>
      <c r="P33"/>
      <c r="Q33"/>
      <c r="R33"/>
      <c r="S33"/>
      <c r="T33"/>
      <c r="U33"/>
    </row>
    <row r="34" spans="2:21" x14ac:dyDescent="0.35">
      <c r="B34" s="42"/>
      <c r="C34" s="42"/>
      <c r="D34" s="42"/>
      <c r="E34" s="42"/>
      <c r="F34" s="42"/>
      <c r="O34"/>
      <c r="P34"/>
      <c r="Q34"/>
      <c r="R34"/>
      <c r="S34"/>
      <c r="T34"/>
      <c r="U34"/>
    </row>
    <row r="35" spans="2:21" ht="20" customHeight="1" x14ac:dyDescent="0.35">
      <c r="B35" s="62" t="s">
        <v>105</v>
      </c>
      <c r="C35" s="42"/>
      <c r="D35" s="42"/>
      <c r="E35" s="42"/>
      <c r="F35" s="42"/>
      <c r="O35"/>
      <c r="P35"/>
      <c r="Q35"/>
      <c r="R35"/>
      <c r="S35"/>
      <c r="T35"/>
      <c r="U35"/>
    </row>
    <row r="36" spans="2:21" ht="20" customHeight="1" x14ac:dyDescent="0.35">
      <c r="B36" s="62" t="s">
        <v>106</v>
      </c>
      <c r="C36" s="42"/>
      <c r="D36" s="42"/>
      <c r="E36" s="42"/>
      <c r="F36" s="42"/>
      <c r="O36"/>
      <c r="P36"/>
      <c r="Q36"/>
      <c r="R36"/>
      <c r="S36"/>
      <c r="T36"/>
      <c r="U36"/>
    </row>
    <row r="37" spans="2:21" ht="20" customHeight="1" x14ac:dyDescent="0.35">
      <c r="B37" s="62" t="s">
        <v>107</v>
      </c>
      <c r="C37" s="42"/>
      <c r="D37" s="42"/>
      <c r="E37" s="42"/>
      <c r="F37" s="42"/>
      <c r="O37"/>
      <c r="P37"/>
      <c r="Q37"/>
      <c r="R37"/>
      <c r="S37"/>
      <c r="T37"/>
      <c r="U37"/>
    </row>
    <row r="38" spans="2:21" x14ac:dyDescent="0.35">
      <c r="C38"/>
      <c r="O38"/>
      <c r="P38"/>
      <c r="Q38"/>
      <c r="R38"/>
      <c r="S38"/>
      <c r="T38"/>
      <c r="U38"/>
    </row>
    <row r="39" spans="2:21" x14ac:dyDescent="0.35">
      <c r="C39"/>
      <c r="O39"/>
      <c r="P39"/>
      <c r="Q39"/>
      <c r="R39"/>
      <c r="S39"/>
      <c r="T39"/>
      <c r="U39"/>
    </row>
    <row r="40" spans="2:21" x14ac:dyDescent="0.35">
      <c r="C40"/>
      <c r="O40"/>
      <c r="P40"/>
      <c r="Q40"/>
      <c r="R40"/>
      <c r="S40"/>
      <c r="T40"/>
      <c r="U40"/>
    </row>
    <row r="41" spans="2:21" x14ac:dyDescent="0.35">
      <c r="C41"/>
      <c r="O41"/>
      <c r="P41"/>
      <c r="Q41"/>
      <c r="R41"/>
      <c r="S41"/>
      <c r="T41"/>
      <c r="U41"/>
    </row>
    <row r="42" spans="2:21" x14ac:dyDescent="0.35">
      <c r="O42"/>
      <c r="P42"/>
      <c r="Q42"/>
      <c r="R42"/>
      <c r="S42"/>
      <c r="T42"/>
      <c r="U42"/>
    </row>
  </sheetData>
  <sheetProtection algorithmName="SHA-512" hashValue="GM3RVJi3QIenlynDWbIcC5WXMOsNLAV77/EELjsy0N0CzchaAWwNM07+y9EZMGXns5UTxCUmh2sF8SGoXE1A5g==" saltValue="av1OpLsvKH+wyBFG9KhTNw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3</vt:i4>
      </vt:variant>
    </vt:vector>
  </HeadingPairs>
  <TitlesOfParts>
    <vt:vector size="7" baseType="lpstr">
      <vt:lpstr>PU</vt:lpstr>
      <vt:lpstr>PE</vt:lpstr>
      <vt:lpstr>Order</vt:lpstr>
      <vt:lpstr>Colors</vt:lpstr>
      <vt:lpstr>Order!Utskriftsområde</vt:lpstr>
      <vt:lpstr>PE!Utskriftsområde</vt:lpstr>
      <vt:lpstr>PU!Utskriftsområde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Wycisk</dc:creator>
  <cp:lastModifiedBy>Thomas Knutsen</cp:lastModifiedBy>
  <cp:lastPrinted>2021-09-03T20:47:34Z</cp:lastPrinted>
  <dcterms:created xsi:type="dcterms:W3CDTF">2021-07-08T21:55:35Z</dcterms:created>
  <dcterms:modified xsi:type="dcterms:W3CDTF">2023-06-24T14:53:33Z</dcterms:modified>
</cp:coreProperties>
</file>